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592" activeTab="4"/>
  </bookViews>
  <sheets>
    <sheet name="A TÝM 2010-11" sheetId="1" r:id="rId1"/>
    <sheet name="A TÝM 2012-13" sheetId="2" r:id="rId2"/>
    <sheet name="A TÝM 2013-14" sheetId="3" r:id="rId3"/>
    <sheet name="A TÝM 2014-15" sheetId="4" r:id="rId4"/>
    <sheet name="A TÝM 2015-16" sheetId="5" r:id="rId5"/>
  </sheets>
  <definedNames>
    <definedName name="_xlnm.Print_Area" localSheetId="0">'A TÝM 2010-11'!$B$1:$Q$26</definedName>
    <definedName name="_xlnm.Print_Area" localSheetId="1">'A TÝM 2012-13'!$B$1:$Q$32</definedName>
    <definedName name="_xlnm.Print_Area" localSheetId="2">'A TÝM 2013-14'!$A$1:$S$30</definedName>
    <definedName name="_xlnm.Print_Area" localSheetId="3">'A TÝM 2014-15'!$B$1:$Q$32</definedName>
    <definedName name="_xlnm.Print_Area" localSheetId="4">'A TÝM 2015-16'!$B$1:$S$36</definedName>
  </definedNames>
  <calcPr fullCalcOnLoad="1"/>
</workbook>
</file>

<file path=xl/sharedStrings.xml><?xml version="1.0" encoding="utf-8"?>
<sst xmlns="http://schemas.openxmlformats.org/spreadsheetml/2006/main" count="944" uniqueCount="247">
  <si>
    <t>.</t>
  </si>
  <si>
    <t>Značení výkonů hráče :</t>
  </si>
  <si>
    <t>Značení výkonů družstva :</t>
  </si>
  <si>
    <t>DUŠAN</t>
  </si>
  <si>
    <t>RICHTER</t>
  </si>
  <si>
    <t>TJ SOKOL VRŠOVICE</t>
  </si>
  <si>
    <t>D</t>
  </si>
  <si>
    <t>V</t>
  </si>
  <si>
    <t>ONDŘEJ</t>
  </si>
  <si>
    <t>ŠUSTR</t>
  </si>
  <si>
    <t>LUKÁŠ</t>
  </si>
  <si>
    <t>ŠTICH</t>
  </si>
  <si>
    <t>SC RADOTÍN</t>
  </si>
  <si>
    <t>ANDĚL ml.</t>
  </si>
  <si>
    <t>MARTIN</t>
  </si>
  <si>
    <t>JÍROVEC</t>
  </si>
  <si>
    <t>PETR</t>
  </si>
  <si>
    <t>KROUPA</t>
  </si>
  <si>
    <t>KK AKUMA KOSMONOSY B</t>
  </si>
  <si>
    <t>KK KONSTRUKTIVA PRAHA C</t>
  </si>
  <si>
    <t>KK JISKRA BRANDÝS N. L.</t>
  </si>
  <si>
    <t>KK SLAVIA PRAHA</t>
  </si>
  <si>
    <t>TJ SOKOL                   KOLÍN B</t>
  </si>
  <si>
    <t xml:space="preserve">VÁCLAV                         </t>
  </si>
  <si>
    <t>2 : 6</t>
  </si>
  <si>
    <t>Značení výsledků :</t>
  </si>
  <si>
    <t>zeleně výhra</t>
  </si>
  <si>
    <t xml:space="preserve">modře remíza </t>
  </si>
  <si>
    <t>červeně prohra</t>
  </si>
  <si>
    <t>TJ SOKOL BENEŠOV B</t>
  </si>
  <si>
    <t>do 399</t>
  </si>
  <si>
    <t xml:space="preserve"> do 2499</t>
  </si>
  <si>
    <t xml:space="preserve">Podtržený výkon                                          =  vítězný zápas                           </t>
  </si>
  <si>
    <t>2500 -2599</t>
  </si>
  <si>
    <t>2600 -2699</t>
  </si>
  <si>
    <t>400 - 449</t>
  </si>
  <si>
    <t>450 - 499</t>
  </si>
  <si>
    <t>2700           a víc</t>
  </si>
  <si>
    <t>500             a víc</t>
  </si>
  <si>
    <t xml:space="preserve"> Výkony, průměry a statistiky družstva TJ Bohemia Poděbrady A (pouze mistrovské zápasy)   </t>
  </si>
  <si>
    <t>DRUŽSTVO -  kuželky, bilance</t>
  </si>
  <si>
    <t>DRUŽSTVO -  výsledky, body</t>
  </si>
  <si>
    <t>Průměry                         D/V           Výsledky              D/V</t>
  </si>
  <si>
    <t xml:space="preserve">Průměry celkem     Výsledky celkem   </t>
  </si>
  <si>
    <t xml:space="preserve">Bilance hráčů/                družstva                   V / R / P                       </t>
  </si>
  <si>
    <t>7 : 1</t>
  </si>
  <si>
    <r>
      <t xml:space="preserve">DIVIZE AS                      </t>
    </r>
    <r>
      <rPr>
        <b/>
        <sz val="32"/>
        <color indexed="36"/>
        <rFont val="Tahoma"/>
        <family val="2"/>
      </rPr>
      <t>sezóna</t>
    </r>
    <r>
      <rPr>
        <b/>
        <sz val="40"/>
        <color indexed="36"/>
        <rFont val="Tahoma"/>
        <family val="2"/>
      </rPr>
      <t xml:space="preserve">                        2011 - 2012                     </t>
    </r>
  </si>
  <si>
    <t>Petr</t>
  </si>
  <si>
    <t>TOMÁŠ</t>
  </si>
  <si>
    <t>TJ SPARTA               KUTNÁ HORA C</t>
  </si>
  <si>
    <t>TJ Astra ZMZ Praha</t>
  </si>
  <si>
    <t>TJ Slavoj Praha</t>
  </si>
  <si>
    <t>1 / 0 / 0</t>
  </si>
  <si>
    <t>TESAŘ V.</t>
  </si>
  <si>
    <t>ČECH S.</t>
  </si>
  <si>
    <t>5:3</t>
  </si>
  <si>
    <t>6:2</t>
  </si>
  <si>
    <t>Jaroslav</t>
  </si>
  <si>
    <t>KAZDA</t>
  </si>
  <si>
    <t>7:1</t>
  </si>
  <si>
    <t>1:7</t>
  </si>
  <si>
    <t>1 / 0 / 3</t>
  </si>
  <si>
    <t>TJ BOPO                                    Třebíč</t>
  </si>
  <si>
    <t>1 : 7</t>
  </si>
  <si>
    <t>Jiří</t>
  </si>
  <si>
    <t>MILÁČEK ml.</t>
  </si>
  <si>
    <t>MILÁČEK st.</t>
  </si>
  <si>
    <t>Ladislav</t>
  </si>
  <si>
    <t>NOŽIČKA</t>
  </si>
  <si>
    <t>SK Baník RATÍŠKOVICE</t>
  </si>
  <si>
    <t>CHJK JIHLAVA</t>
  </si>
  <si>
    <t>494s</t>
  </si>
  <si>
    <t>5 : 3</t>
  </si>
  <si>
    <t>509s</t>
  </si>
  <si>
    <t>510s</t>
  </si>
  <si>
    <t>495s</t>
  </si>
  <si>
    <t>0 / 0 / 2</t>
  </si>
  <si>
    <t xml:space="preserve"> Výkony, průměry a statistiky družstva TJ Bohemia Poděbrady A (pouze celé mistrovské zápasy)   </t>
  </si>
  <si>
    <t>516s</t>
  </si>
  <si>
    <t>445s</t>
  </si>
  <si>
    <t>3 : 5</t>
  </si>
  <si>
    <t>515s</t>
  </si>
  <si>
    <t>488s</t>
  </si>
  <si>
    <t>6 : 2</t>
  </si>
  <si>
    <t>0 / 0 / 0</t>
  </si>
  <si>
    <t>Vráťa</t>
  </si>
  <si>
    <t>Ondřej</t>
  </si>
  <si>
    <t>Lukáš</t>
  </si>
  <si>
    <t>Dušan</t>
  </si>
  <si>
    <t xml:space="preserve">Václav                        </t>
  </si>
  <si>
    <t>Martin</t>
  </si>
  <si>
    <t>TESAŘ</t>
  </si>
  <si>
    <t>463s</t>
  </si>
  <si>
    <t>493s</t>
  </si>
  <si>
    <t>3:5</t>
  </si>
  <si>
    <t>4:4</t>
  </si>
  <si>
    <t>2:6</t>
  </si>
  <si>
    <t>8:0</t>
  </si>
  <si>
    <t>64:24</t>
  </si>
  <si>
    <t>44:44</t>
  </si>
  <si>
    <t>108 : 68</t>
  </si>
  <si>
    <t>31 bodů</t>
  </si>
  <si>
    <t>15 / 0 / 4</t>
  </si>
  <si>
    <t>8 / 0 / 11</t>
  </si>
  <si>
    <t>18/ 0 / 4</t>
  </si>
  <si>
    <t>8 / 0 / 12</t>
  </si>
  <si>
    <t>8 / 0 / 6</t>
  </si>
  <si>
    <t>9 / 0 / 7</t>
  </si>
  <si>
    <t>10 / 0 / 7</t>
  </si>
  <si>
    <t>15 / 1 / 6</t>
  </si>
  <si>
    <t>482s</t>
  </si>
  <si>
    <t>2,5:5,5</t>
  </si>
  <si>
    <t>1,5:6,5</t>
  </si>
  <si>
    <t>4 bodů</t>
  </si>
  <si>
    <t>Adam</t>
  </si>
  <si>
    <t>SASKA</t>
  </si>
  <si>
    <r>
      <t xml:space="preserve">3.KLMD                      </t>
    </r>
    <r>
      <rPr>
        <b/>
        <sz val="32"/>
        <color indexed="36"/>
        <rFont val="Tahoma"/>
        <family val="2"/>
      </rPr>
      <t>sezóna</t>
    </r>
    <r>
      <rPr>
        <b/>
        <sz val="40"/>
        <color indexed="36"/>
        <rFont val="Tahoma"/>
        <family val="2"/>
      </rPr>
      <t xml:space="preserve">                        2012 - 2013                     </t>
    </r>
  </si>
  <si>
    <t>2 / 0 / 20</t>
  </si>
  <si>
    <t>2 / 0 / 6</t>
  </si>
  <si>
    <t>4 / 1 / 5</t>
  </si>
  <si>
    <t>11 / 0 / 11</t>
  </si>
  <si>
    <t>4 / 0 / 8</t>
  </si>
  <si>
    <t>3 / 0 / 9</t>
  </si>
  <si>
    <t>4 / 0 / 14</t>
  </si>
  <si>
    <t>6 / 0 / 11</t>
  </si>
  <si>
    <t>10 / 1 / 7</t>
  </si>
  <si>
    <t>28 : 60</t>
  </si>
  <si>
    <t>26 : 62</t>
  </si>
  <si>
    <t>54 : 122</t>
  </si>
  <si>
    <t>22.kolo</t>
  </si>
  <si>
    <t xml:space="preserve">TJ Sokol Praha-Vršovice </t>
  </si>
  <si>
    <t>KK Konstruktiva Praha C</t>
  </si>
  <si>
    <t>KK Kosmonosy B</t>
  </si>
  <si>
    <t>TJ Neratovice A</t>
  </si>
  <si>
    <r>
      <t xml:space="preserve">DIVIZE AS                      </t>
    </r>
    <r>
      <rPr>
        <b/>
        <sz val="32"/>
        <color indexed="36"/>
        <rFont val="Tahoma"/>
        <family val="2"/>
      </rPr>
      <t>sezóna</t>
    </r>
    <r>
      <rPr>
        <b/>
        <sz val="40"/>
        <color indexed="36"/>
        <rFont val="Tahoma"/>
        <family val="2"/>
      </rPr>
      <t xml:space="preserve">                        2013 - 2014                     </t>
    </r>
  </si>
  <si>
    <t>4 : 4</t>
  </si>
  <si>
    <t>Václav</t>
  </si>
  <si>
    <t>0 / 0 / 1</t>
  </si>
  <si>
    <t>ANDĚL st.</t>
  </si>
  <si>
    <t>s</t>
  </si>
  <si>
    <t>423s</t>
  </si>
  <si>
    <t>440s</t>
  </si>
  <si>
    <t>363s</t>
  </si>
  <si>
    <t>6,5:1,5</t>
  </si>
  <si>
    <t>71,5 : 24,5</t>
  </si>
  <si>
    <t>15 / 0 / 1</t>
  </si>
  <si>
    <t>9 / 1 / 10</t>
  </si>
  <si>
    <t>9 / 0 / 11</t>
  </si>
  <si>
    <t>58 : 46</t>
  </si>
  <si>
    <t>117,5 : 82,5</t>
  </si>
  <si>
    <t>Konečný stav</t>
  </si>
  <si>
    <t>426s</t>
  </si>
  <si>
    <t>10 / 0 / 13</t>
  </si>
  <si>
    <t>9 / 0 / 12</t>
  </si>
  <si>
    <t>6 / 0 / 8</t>
  </si>
  <si>
    <t>19 / 0 / 3</t>
  </si>
  <si>
    <t>17 / 2 / 6</t>
  </si>
  <si>
    <t>36 bodů</t>
  </si>
  <si>
    <t>Svatopluk</t>
  </si>
  <si>
    <t>ČECH</t>
  </si>
  <si>
    <t xml:space="preserve"> Výkony, průměry a statistiky družstva KK Jiří Poděbrady A (pouze celé mistrovské zápasy)   </t>
  </si>
  <si>
    <t>Miloslav</t>
  </si>
  <si>
    <t>VIK</t>
  </si>
  <si>
    <t>TJ Glaverbel                                 Czech Teplice</t>
  </si>
  <si>
    <t>KK Kosmonosy</t>
  </si>
  <si>
    <t>SK Žižkov                        Praha</t>
  </si>
  <si>
    <t>TJ Sparta                                                              Kutná Hora C</t>
  </si>
  <si>
    <t>SKK Náchod B</t>
  </si>
  <si>
    <t>SPATRAK                              Rokytnice n. J.</t>
  </si>
  <si>
    <t>TJ START                                 Rychnov n. Kn.</t>
  </si>
  <si>
    <t>SK PLASTON                                          Šluknov</t>
  </si>
  <si>
    <t>TJ Centropen                                          DAČICE</t>
  </si>
  <si>
    <t>TJ Sokol                                        HUSOVICE B</t>
  </si>
  <si>
    <t>TJ Sokol                                           VRACOV</t>
  </si>
  <si>
    <t>KC Réna                                              IVANČICE</t>
  </si>
  <si>
    <t>TJ ČKD                                                BLANSKO</t>
  </si>
  <si>
    <t>SK Kuželky                                         DUBŇANY</t>
  </si>
  <si>
    <t>TJ Sokol                                                                    MISTŘÍN</t>
  </si>
  <si>
    <t>TJ Sokol                                               Brandýs A</t>
  </si>
  <si>
    <t>TJ Sokol                                                    Benešov B</t>
  </si>
  <si>
    <t>TJ AŠ                                                      Mladá Boleslav B</t>
  </si>
  <si>
    <t>KK Slavia                                                     Praha</t>
  </si>
  <si>
    <t>TJ Sparta                                         Kutná Hora C</t>
  </si>
  <si>
    <t>AC Sparta                                                   Praha A</t>
  </si>
  <si>
    <t>TJ Sokol                                      Tehovec A</t>
  </si>
  <si>
    <t>TJ Astra                                                    Zahradní Město A</t>
  </si>
  <si>
    <t>Sokol                                               Kolín B</t>
  </si>
  <si>
    <t>KŇAP</t>
  </si>
  <si>
    <r>
      <t xml:space="preserve">3.KLMB                     </t>
    </r>
    <r>
      <rPr>
        <b/>
        <sz val="32"/>
        <color indexed="36"/>
        <rFont val="Tahoma"/>
        <family val="2"/>
      </rPr>
      <t>sezóna</t>
    </r>
    <r>
      <rPr>
        <b/>
        <sz val="40"/>
        <color indexed="36"/>
        <rFont val="Tahoma"/>
        <family val="2"/>
      </rPr>
      <t xml:space="preserve">                        2014 - 2015                     </t>
    </r>
  </si>
  <si>
    <t>491s</t>
  </si>
  <si>
    <t>2,5 : 5,5</t>
  </si>
  <si>
    <t>490s</t>
  </si>
  <si>
    <t>TJ TESLA                                    Pardubice A</t>
  </si>
  <si>
    <t>TJ LOKO                                          Ústí nad Labem A</t>
  </si>
  <si>
    <t>TJ Dynamo                                                 Liberec A</t>
  </si>
  <si>
    <t>2 / 0 / 1</t>
  </si>
  <si>
    <t>483s</t>
  </si>
  <si>
    <t>518s</t>
  </si>
  <si>
    <t>3 / 0 / 2</t>
  </si>
  <si>
    <t>8 / 0 / 9</t>
  </si>
  <si>
    <t>34,5 : 53,5</t>
  </si>
  <si>
    <t>7 / 0 / 10</t>
  </si>
  <si>
    <t>10 / 0 / 8</t>
  </si>
  <si>
    <t>4 / 0 / 11</t>
  </si>
  <si>
    <t>8 / 1 / 13</t>
  </si>
  <si>
    <t>487s</t>
  </si>
  <si>
    <t>7 / 0 / 6</t>
  </si>
  <si>
    <t>39 : 49</t>
  </si>
  <si>
    <t>73,5 : 102,5</t>
  </si>
  <si>
    <t>13 bodů</t>
  </si>
  <si>
    <t>6 / 1 / 15</t>
  </si>
  <si>
    <t>11 / 0 / 0</t>
  </si>
  <si>
    <t>12 / 0 / 0</t>
  </si>
  <si>
    <t>13 / 0 / 0</t>
  </si>
  <si>
    <t>KK Slávia                                                       Praha A</t>
  </si>
  <si>
    <t>TJ Sokol Praha                         Vršovice</t>
  </si>
  <si>
    <t>AC Sparta                                          Praha A</t>
  </si>
  <si>
    <t>TJ Sokol                                Benešov B</t>
  </si>
  <si>
    <t>KK                                         Kosmonosy B</t>
  </si>
  <si>
    <t>TJ                                                    Neratovice A</t>
  </si>
  <si>
    <t>KK Konstruktiva                                                 Praha B</t>
  </si>
  <si>
    <t>TJ Sokol                                                                      Kolín B</t>
  </si>
  <si>
    <t>TJ Sparta                                                                            Kutná Hora C</t>
  </si>
  <si>
    <t>KK Jiří                                                 Poděbrady B</t>
  </si>
  <si>
    <t xml:space="preserve">TJ Slavoj  B                                                                   </t>
  </si>
  <si>
    <t>Brandýs A</t>
  </si>
  <si>
    <t xml:space="preserve"> SK Union                      Praha                </t>
  </si>
  <si>
    <t>427s</t>
  </si>
  <si>
    <r>
      <t xml:space="preserve">DIVIZE AS                     </t>
    </r>
    <r>
      <rPr>
        <b/>
        <sz val="32"/>
        <color indexed="36"/>
        <rFont val="Tahoma"/>
        <family val="2"/>
      </rPr>
      <t>sezóna</t>
    </r>
    <r>
      <rPr>
        <b/>
        <sz val="40"/>
        <color indexed="36"/>
        <rFont val="Tahoma"/>
        <family val="2"/>
      </rPr>
      <t xml:space="preserve">                        2015 - 2016                     </t>
    </r>
  </si>
  <si>
    <t>378s</t>
  </si>
  <si>
    <t>376s</t>
  </si>
  <si>
    <t>Vítek</t>
  </si>
  <si>
    <t>384s</t>
  </si>
  <si>
    <t>8 : 0</t>
  </si>
  <si>
    <t>8 / 0 / 4</t>
  </si>
  <si>
    <t>7 / 0 / 3</t>
  </si>
  <si>
    <t>437s</t>
  </si>
  <si>
    <t>7 / 0 / 4</t>
  </si>
  <si>
    <t>2 / 0 / 2</t>
  </si>
  <si>
    <t>5 / 0 / 4</t>
  </si>
  <si>
    <t>6 / 0 / 2</t>
  </si>
  <si>
    <t>9 / 0 / 4</t>
  </si>
  <si>
    <t>12 / 2 / 2</t>
  </si>
  <si>
    <t>24 bodů</t>
  </si>
  <si>
    <t>43: 13</t>
  </si>
  <si>
    <t>35 : 29</t>
  </si>
  <si>
    <t>78 : 42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</si>
</sst>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9">
    <font>
      <sz val="10"/>
      <name val="Arial CE"/>
      <family val="2"/>
    </font>
    <font>
      <sz val="10"/>
      <name val="Arial"/>
      <family val="0"/>
    </font>
    <font>
      <b/>
      <sz val="28"/>
      <name val="Arial CE"/>
      <family val="2"/>
    </font>
    <font>
      <b/>
      <sz val="28"/>
      <color indexed="10"/>
      <name val="Arial CE"/>
      <family val="2"/>
    </font>
    <font>
      <b/>
      <sz val="28"/>
      <color indexed="14"/>
      <name val="Arial CE"/>
      <family val="2"/>
    </font>
    <font>
      <b/>
      <sz val="36"/>
      <color indexed="18"/>
      <name val="Arial CE"/>
      <family val="2"/>
    </font>
    <font>
      <b/>
      <sz val="26"/>
      <name val="Arial CE"/>
      <family val="0"/>
    </font>
    <font>
      <b/>
      <sz val="40"/>
      <name val="Times New Roman"/>
      <family val="1"/>
    </font>
    <font>
      <b/>
      <sz val="40"/>
      <color indexed="36"/>
      <name val="Tahoma"/>
      <family val="2"/>
    </font>
    <font>
      <b/>
      <sz val="32"/>
      <color indexed="36"/>
      <name val="Tahoma"/>
      <family val="2"/>
    </font>
    <font>
      <b/>
      <u val="single"/>
      <sz val="40"/>
      <name val="Times New Roman"/>
      <family val="1"/>
    </font>
    <font>
      <b/>
      <sz val="42"/>
      <color indexed="18"/>
      <name val="Times New Roman"/>
      <family val="1"/>
    </font>
    <font>
      <b/>
      <sz val="28"/>
      <color indexed="12"/>
      <name val="Arial CE"/>
      <family val="0"/>
    </font>
    <font>
      <b/>
      <sz val="46"/>
      <color indexed="10"/>
      <name val="Arial CE"/>
      <family val="2"/>
    </font>
    <font>
      <b/>
      <sz val="44"/>
      <color indexed="10"/>
      <name val="Times New Roman"/>
      <family val="1"/>
    </font>
    <font>
      <b/>
      <sz val="24"/>
      <color indexed="17"/>
      <name val="Arial CE"/>
      <family val="0"/>
    </font>
    <font>
      <b/>
      <sz val="24"/>
      <color indexed="30"/>
      <name val="Arial CE"/>
      <family val="0"/>
    </font>
    <font>
      <b/>
      <sz val="24"/>
      <color indexed="10"/>
      <name val="Arial CE"/>
      <family val="0"/>
    </font>
    <font>
      <b/>
      <u val="single"/>
      <sz val="40"/>
      <color indexed="10"/>
      <name val="Times New Roman"/>
      <family val="1"/>
    </font>
    <font>
      <b/>
      <sz val="40"/>
      <color indexed="10"/>
      <name val="Times New Roman"/>
      <family val="1"/>
    </font>
    <font>
      <b/>
      <sz val="30"/>
      <color indexed="36"/>
      <name val="Tahoma"/>
      <family val="2"/>
    </font>
    <font>
      <b/>
      <sz val="36"/>
      <color indexed="36"/>
      <name val="Tahoma"/>
      <family val="2"/>
    </font>
    <font>
      <b/>
      <sz val="32"/>
      <color indexed="36"/>
      <name val="Arial CE"/>
      <family val="2"/>
    </font>
    <font>
      <b/>
      <sz val="30"/>
      <color indexed="36"/>
      <name val="Arial CE"/>
      <family val="2"/>
    </font>
    <font>
      <b/>
      <u val="single"/>
      <sz val="40"/>
      <color indexed="14"/>
      <name val="Times New Roman"/>
      <family val="1"/>
    </font>
    <font>
      <b/>
      <sz val="40"/>
      <color indexed="14"/>
      <name val="Times New Roman"/>
      <family val="1"/>
    </font>
    <font>
      <b/>
      <sz val="38"/>
      <color indexed="17"/>
      <name val="Times New Roman"/>
      <family val="1"/>
    </font>
    <font>
      <b/>
      <sz val="38"/>
      <color indexed="10"/>
      <name val="Times New Roman"/>
      <family val="1"/>
    </font>
    <font>
      <sz val="30"/>
      <color indexed="36"/>
      <name val="Tahoma"/>
      <family val="2"/>
    </font>
    <font>
      <b/>
      <sz val="46"/>
      <color indexed="30"/>
      <name val="Times New Roman"/>
      <family val="1"/>
    </font>
    <font>
      <b/>
      <sz val="55"/>
      <color indexed="10"/>
      <name val="Times New Roman"/>
      <family val="1"/>
    </font>
    <font>
      <b/>
      <sz val="55"/>
      <name val="Times New Roman"/>
      <family val="1"/>
    </font>
    <font>
      <b/>
      <u val="single"/>
      <sz val="40"/>
      <color indexed="8"/>
      <name val="Times New Roman"/>
      <family val="1"/>
    </font>
    <font>
      <b/>
      <sz val="40"/>
      <color indexed="8"/>
      <name val="Times New Roman"/>
      <family val="1"/>
    </font>
    <font>
      <b/>
      <sz val="36"/>
      <color indexed="10"/>
      <name val="Times New Roman"/>
      <family val="1"/>
    </font>
    <font>
      <b/>
      <sz val="46"/>
      <color indexed="23"/>
      <name val="Times New Roman"/>
      <family val="1"/>
    </font>
    <font>
      <b/>
      <sz val="44"/>
      <name val="Times New Roman"/>
      <family val="1"/>
    </font>
    <font>
      <sz val="26"/>
      <name val="Arial CE"/>
      <family val="2"/>
    </font>
    <font>
      <b/>
      <sz val="38"/>
      <color indexed="12"/>
      <name val="Times New Roman"/>
      <family val="1"/>
    </font>
    <font>
      <b/>
      <sz val="42"/>
      <color indexed="55"/>
      <name val="Times New Roman"/>
      <family val="1"/>
    </font>
    <font>
      <b/>
      <sz val="42"/>
      <name val="Times New Roman"/>
      <family val="1"/>
    </font>
    <font>
      <b/>
      <sz val="46"/>
      <name val="Times New Roman"/>
      <family val="1"/>
    </font>
    <font>
      <b/>
      <sz val="40"/>
      <color indexed="9"/>
      <name val="Times New Roman"/>
      <family val="1"/>
    </font>
    <font>
      <b/>
      <sz val="38"/>
      <color indexed="48"/>
      <name val="Times New Roman"/>
      <family val="1"/>
    </font>
    <font>
      <b/>
      <sz val="34"/>
      <color indexed="36"/>
      <name val="Tahoma"/>
      <family val="2"/>
    </font>
    <font>
      <b/>
      <sz val="42"/>
      <color indexed="36"/>
      <name val="Tahoma"/>
      <family val="2"/>
    </font>
    <font>
      <b/>
      <sz val="28"/>
      <color indexed="17"/>
      <name val="Times New Roman"/>
      <family val="1"/>
    </font>
    <font>
      <b/>
      <sz val="44"/>
      <color indexed="14"/>
      <name val="Times New Roman"/>
      <family val="1"/>
    </font>
    <font>
      <b/>
      <sz val="55"/>
      <color indexed="14"/>
      <name val="Times New Roman"/>
      <family val="1"/>
    </font>
    <font>
      <b/>
      <sz val="28"/>
      <color indexed="10"/>
      <name val="Times New Roman"/>
      <family val="1"/>
    </font>
    <font>
      <b/>
      <sz val="34"/>
      <color indexed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8"/>
      <color indexed="56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" borderId="0" applyNumberFormat="0" applyBorder="0" applyAlignment="0" applyProtection="0"/>
    <xf numFmtId="0" fontId="5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61" fillId="0" borderId="7" applyNumberFormat="0" applyFill="0" applyAlignment="0" applyProtection="0"/>
    <xf numFmtId="0" fontId="6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7" borderId="8" applyNumberFormat="0" applyAlignment="0" applyProtection="0"/>
    <xf numFmtId="0" fontId="65" fillId="19" borderId="8" applyNumberFormat="0" applyAlignment="0" applyProtection="0"/>
    <xf numFmtId="0" fontId="66" fillId="19" borderId="9" applyNumberFormat="0" applyAlignment="0" applyProtection="0"/>
    <xf numFmtId="0" fontId="67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2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1" fontId="18" fillId="24" borderId="11" xfId="0" applyNumberFormat="1" applyFont="1" applyFill="1" applyBorder="1" applyAlignment="1">
      <alignment horizontal="center" vertical="center"/>
    </xf>
    <xf numFmtId="1" fontId="7" fillId="24" borderId="12" xfId="0" applyNumberFormat="1" applyFont="1" applyFill="1" applyBorder="1" applyAlignment="1">
      <alignment horizontal="center" vertical="center"/>
    </xf>
    <xf numFmtId="1" fontId="18" fillId="24" borderId="12" xfId="0" applyNumberFormat="1" applyFont="1" applyFill="1" applyBorder="1" applyAlignment="1">
      <alignment horizontal="center" vertical="center"/>
    </xf>
    <xf numFmtId="1" fontId="7" fillId="24" borderId="13" xfId="0" applyNumberFormat="1" applyFont="1" applyFill="1" applyBorder="1" applyAlignment="1">
      <alignment horizontal="center" vertical="center"/>
    </xf>
    <xf numFmtId="1" fontId="7" fillId="24" borderId="14" xfId="0" applyNumberFormat="1" applyFont="1" applyFill="1" applyBorder="1" applyAlignment="1">
      <alignment horizontal="center" vertical="center"/>
    </xf>
    <xf numFmtId="1" fontId="7" fillId="24" borderId="15" xfId="0" applyNumberFormat="1" applyFont="1" applyFill="1" applyBorder="1" applyAlignment="1">
      <alignment horizontal="center" vertical="center"/>
    </xf>
    <xf numFmtId="1" fontId="18" fillId="24" borderId="16" xfId="0" applyNumberFormat="1" applyFont="1" applyFill="1" applyBorder="1" applyAlignment="1">
      <alignment horizontal="center" vertical="center"/>
    </xf>
    <xf numFmtId="1" fontId="7" fillId="24" borderId="16" xfId="0" applyNumberFormat="1" applyFont="1" applyFill="1" applyBorder="1" applyAlignment="1">
      <alignment horizontal="center" vertical="center"/>
    </xf>
    <xf numFmtId="1" fontId="7" fillId="24" borderId="17" xfId="0" applyNumberFormat="1" applyFont="1" applyFill="1" applyBorder="1" applyAlignment="1">
      <alignment horizontal="center" vertical="center"/>
    </xf>
    <xf numFmtId="1" fontId="7" fillId="24" borderId="11" xfId="0" applyNumberFormat="1" applyFont="1" applyFill="1" applyBorder="1" applyAlignment="1">
      <alignment horizontal="center" vertical="center"/>
    </xf>
    <xf numFmtId="1" fontId="19" fillId="24" borderId="12" xfId="0" applyNumberFormat="1" applyFont="1" applyFill="1" applyBorder="1" applyAlignment="1">
      <alignment horizontal="center" vertical="center"/>
    </xf>
    <xf numFmtId="1" fontId="19" fillId="24" borderId="16" xfId="0" applyNumberFormat="1" applyFont="1" applyFill="1" applyBorder="1" applyAlignment="1">
      <alignment horizontal="center" vertical="center"/>
    </xf>
    <xf numFmtId="1" fontId="19" fillId="24" borderId="11" xfId="0" applyNumberFormat="1" applyFont="1" applyFill="1" applyBorder="1" applyAlignment="1">
      <alignment horizontal="center" vertical="center"/>
    </xf>
    <xf numFmtId="1" fontId="18" fillId="24" borderId="18" xfId="0" applyNumberFormat="1" applyFont="1" applyFill="1" applyBorder="1" applyAlignment="1">
      <alignment horizontal="center" vertical="center"/>
    </xf>
    <xf numFmtId="1" fontId="18" fillId="24" borderId="19" xfId="0" applyNumberFormat="1" applyFont="1" applyFill="1" applyBorder="1" applyAlignment="1">
      <alignment horizontal="center" vertical="center"/>
    </xf>
    <xf numFmtId="1" fontId="7" fillId="24" borderId="20" xfId="0" applyNumberFormat="1" applyFont="1" applyFill="1" applyBorder="1" applyAlignment="1">
      <alignment horizontal="center" vertical="center"/>
    </xf>
    <xf numFmtId="1" fontId="7" fillId="24" borderId="21" xfId="0" applyNumberFormat="1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1" fontId="24" fillId="24" borderId="12" xfId="0" applyNumberFormat="1" applyFont="1" applyFill="1" applyBorder="1" applyAlignment="1">
      <alignment horizontal="center" vertical="center"/>
    </xf>
    <xf numFmtId="1" fontId="25" fillId="24" borderId="16" xfId="0" applyNumberFormat="1" applyFont="1" applyFill="1" applyBorder="1" applyAlignment="1">
      <alignment horizontal="center" vertical="center"/>
    </xf>
    <xf numFmtId="1" fontId="24" fillId="24" borderId="16" xfId="0" applyNumberFormat="1" applyFont="1" applyFill="1" applyBorder="1" applyAlignment="1">
      <alignment horizontal="center" vertical="center"/>
    </xf>
    <xf numFmtId="1" fontId="19" fillId="24" borderId="13" xfId="0" applyNumberFormat="1" applyFont="1" applyFill="1" applyBorder="1" applyAlignment="1">
      <alignment horizontal="center" vertical="center"/>
    </xf>
    <xf numFmtId="1" fontId="18" fillId="24" borderId="13" xfId="0" applyNumberFormat="1" applyFont="1" applyFill="1" applyBorder="1" applyAlignment="1">
      <alignment horizontal="center" vertical="center"/>
    </xf>
    <xf numFmtId="1" fontId="18" fillId="24" borderId="14" xfId="0" applyNumberFormat="1" applyFont="1" applyFill="1" applyBorder="1" applyAlignment="1">
      <alignment horizontal="center" vertical="center"/>
    </xf>
    <xf numFmtId="1" fontId="10" fillId="24" borderId="12" xfId="0" applyNumberFormat="1" applyFont="1" applyFill="1" applyBorder="1" applyAlignment="1">
      <alignment horizontal="center" vertical="center"/>
    </xf>
    <xf numFmtId="1" fontId="18" fillId="24" borderId="15" xfId="0" applyNumberFormat="1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 textRotation="90" wrapText="1"/>
    </xf>
    <xf numFmtId="0" fontId="9" fillId="6" borderId="29" xfId="0" applyFont="1" applyFill="1" applyBorder="1" applyAlignment="1">
      <alignment horizontal="center" vertical="center" textRotation="90" wrapText="1"/>
    </xf>
    <xf numFmtId="0" fontId="12" fillId="6" borderId="30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49" fontId="26" fillId="6" borderId="11" xfId="0" applyNumberFormat="1" applyFont="1" applyFill="1" applyBorder="1" applyAlignment="1">
      <alignment horizontal="center" vertical="center"/>
    </xf>
    <xf numFmtId="49" fontId="26" fillId="6" borderId="12" xfId="0" applyNumberFormat="1" applyFont="1" applyFill="1" applyBorder="1" applyAlignment="1">
      <alignment horizontal="center" vertical="center"/>
    </xf>
    <xf numFmtId="49" fontId="27" fillId="6" borderId="12" xfId="0" applyNumberFormat="1" applyFont="1" applyFill="1" applyBorder="1" applyAlignment="1">
      <alignment horizontal="center" vertical="center"/>
    </xf>
    <xf numFmtId="49" fontId="27" fillId="6" borderId="15" xfId="0" applyNumberFormat="1" applyFont="1" applyFill="1" applyBorder="1" applyAlignment="1">
      <alignment horizontal="center" vertical="center"/>
    </xf>
    <xf numFmtId="49" fontId="27" fillId="6" borderId="16" xfId="0" applyNumberFormat="1" applyFont="1" applyFill="1" applyBorder="1" applyAlignment="1">
      <alignment horizontal="center" vertical="center"/>
    </xf>
    <xf numFmtId="1" fontId="25" fillId="24" borderId="21" xfId="0" applyNumberFormat="1" applyFont="1" applyFill="1" applyBorder="1" applyAlignment="1">
      <alignment horizontal="center" vertical="center"/>
    </xf>
    <xf numFmtId="1" fontId="24" fillId="24" borderId="13" xfId="0" applyNumberFormat="1" applyFont="1" applyFill="1" applyBorder="1" applyAlignment="1">
      <alignment horizontal="center" vertical="center"/>
    </xf>
    <xf numFmtId="1" fontId="18" fillId="24" borderId="17" xfId="0" applyNumberFormat="1" applyFont="1" applyFill="1" applyBorder="1" applyAlignment="1">
      <alignment horizontal="center" vertical="center"/>
    </xf>
    <xf numFmtId="1" fontId="18" fillId="24" borderId="21" xfId="0" applyNumberFormat="1" applyFont="1" applyFill="1" applyBorder="1" applyAlignment="1">
      <alignment horizontal="center" vertical="center"/>
    </xf>
    <xf numFmtId="49" fontId="26" fillId="6" borderId="34" xfId="0" applyNumberFormat="1" applyFont="1" applyFill="1" applyBorder="1" applyAlignment="1">
      <alignment horizontal="center" vertical="center"/>
    </xf>
    <xf numFmtId="49" fontId="26" fillId="6" borderId="35" xfId="0" applyNumberFormat="1" applyFont="1" applyFill="1" applyBorder="1" applyAlignment="1">
      <alignment horizontal="center" vertical="center"/>
    </xf>
    <xf numFmtId="164" fontId="14" fillId="6" borderId="36" xfId="0" applyNumberFormat="1" applyFont="1" applyFill="1" applyBorder="1" applyAlignment="1">
      <alignment horizontal="center" vertical="center"/>
    </xf>
    <xf numFmtId="164" fontId="14" fillId="6" borderId="37" xfId="0" applyNumberFormat="1" applyFont="1" applyFill="1" applyBorder="1" applyAlignment="1">
      <alignment horizontal="center" vertical="center"/>
    </xf>
    <xf numFmtId="164" fontId="14" fillId="6" borderId="37" xfId="0" applyNumberFormat="1" applyFont="1" applyFill="1" applyBorder="1" applyAlignment="1">
      <alignment horizontal="center" vertical="center"/>
    </xf>
    <xf numFmtId="1" fontId="32" fillId="24" borderId="11" xfId="0" applyNumberFormat="1" applyFont="1" applyFill="1" applyBorder="1" applyAlignment="1">
      <alignment horizontal="center" vertical="center"/>
    </xf>
    <xf numFmtId="1" fontId="33" fillId="24" borderId="16" xfId="0" applyNumberFormat="1" applyFont="1" applyFill="1" applyBorder="1" applyAlignment="1">
      <alignment horizontal="center" vertical="center"/>
    </xf>
    <xf numFmtId="1" fontId="33" fillId="24" borderId="12" xfId="0" applyNumberFormat="1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49" fontId="26" fillId="6" borderId="16" xfId="0" applyNumberFormat="1" applyFont="1" applyFill="1" applyBorder="1" applyAlignment="1">
      <alignment horizontal="center" vertical="center"/>
    </xf>
    <xf numFmtId="1" fontId="24" fillId="24" borderId="21" xfId="0" applyNumberFormat="1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1" fontId="18" fillId="24" borderId="39" xfId="0" applyNumberFormat="1" applyFont="1" applyFill="1" applyBorder="1" applyAlignment="1">
      <alignment horizontal="center" vertical="center"/>
    </xf>
    <xf numFmtId="1" fontId="7" fillId="24" borderId="40" xfId="0" applyNumberFormat="1" applyFont="1" applyFill="1" applyBorder="1" applyAlignment="1">
      <alignment horizontal="center" vertical="center"/>
    </xf>
    <xf numFmtId="1" fontId="19" fillId="24" borderId="40" xfId="0" applyNumberFormat="1" applyFont="1" applyFill="1" applyBorder="1" applyAlignment="1">
      <alignment horizontal="center" vertical="center"/>
    </xf>
    <xf numFmtId="1" fontId="18" fillId="24" borderId="40" xfId="0" applyNumberFormat="1" applyFont="1" applyFill="1" applyBorder="1" applyAlignment="1">
      <alignment horizontal="center" vertical="center"/>
    </xf>
    <xf numFmtId="1" fontId="18" fillId="24" borderId="41" xfId="0" applyNumberFormat="1" applyFont="1" applyFill="1" applyBorder="1" applyAlignment="1">
      <alignment horizontal="center" vertical="center"/>
    </xf>
    <xf numFmtId="1" fontId="19" fillId="24" borderId="15" xfId="0" applyNumberFormat="1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 textRotation="90" wrapText="1"/>
    </xf>
    <xf numFmtId="0" fontId="9" fillId="6" borderId="29" xfId="0" applyFont="1" applyFill="1" applyBorder="1" applyAlignment="1">
      <alignment horizontal="center" vertical="center" textRotation="90" wrapText="1"/>
    </xf>
    <xf numFmtId="1" fontId="19" fillId="24" borderId="17" xfId="0" applyNumberFormat="1" applyFont="1" applyFill="1" applyBorder="1" applyAlignment="1">
      <alignment horizontal="center" vertical="center"/>
    </xf>
    <xf numFmtId="1" fontId="19" fillId="24" borderId="14" xfId="0" applyNumberFormat="1" applyFont="1" applyFill="1" applyBorder="1" applyAlignment="1">
      <alignment horizontal="center" vertical="center"/>
    </xf>
    <xf numFmtId="1" fontId="19" fillId="24" borderId="39" xfId="0" applyNumberFormat="1" applyFont="1" applyFill="1" applyBorder="1" applyAlignment="1">
      <alignment horizontal="center" vertical="center"/>
    </xf>
    <xf numFmtId="1" fontId="19" fillId="24" borderId="18" xfId="0" applyNumberFormat="1" applyFont="1" applyFill="1" applyBorder="1" applyAlignment="1">
      <alignment horizontal="center" vertical="center"/>
    </xf>
    <xf numFmtId="1" fontId="19" fillId="24" borderId="19" xfId="0" applyNumberFormat="1" applyFont="1" applyFill="1" applyBorder="1" applyAlignment="1">
      <alignment horizontal="center" vertical="center"/>
    </xf>
    <xf numFmtId="1" fontId="25" fillId="24" borderId="40" xfId="0" applyNumberFormat="1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 textRotation="90" wrapText="1"/>
    </xf>
    <xf numFmtId="1" fontId="24" fillId="24" borderId="15" xfId="0" applyNumberFormat="1" applyFont="1" applyFill="1" applyBorder="1" applyAlignment="1">
      <alignment horizontal="center" vertical="center"/>
    </xf>
    <xf numFmtId="164" fontId="36" fillId="6" borderId="36" xfId="0" applyNumberFormat="1" applyFont="1" applyFill="1" applyBorder="1" applyAlignment="1">
      <alignment horizontal="center" vertical="center"/>
    </xf>
    <xf numFmtId="1" fontId="18" fillId="24" borderId="28" xfId="0" applyNumberFormat="1" applyFont="1" applyFill="1" applyBorder="1" applyAlignment="1">
      <alignment horizontal="center" vertical="center"/>
    </xf>
    <xf numFmtId="1" fontId="19" fillId="24" borderId="28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8" fillId="6" borderId="16" xfId="0" applyNumberFormat="1" applyFont="1" applyFill="1" applyBorder="1" applyAlignment="1">
      <alignment horizontal="center" vertical="center"/>
    </xf>
    <xf numFmtId="1" fontId="24" fillId="24" borderId="41" xfId="0" applyNumberFormat="1" applyFont="1" applyFill="1" applyBorder="1" applyAlignment="1">
      <alignment horizontal="center" vertical="center"/>
    </xf>
    <xf numFmtId="49" fontId="26" fillId="6" borderId="43" xfId="0" applyNumberFormat="1" applyFont="1" applyFill="1" applyBorder="1" applyAlignment="1">
      <alignment horizontal="center" vertical="center"/>
    </xf>
    <xf numFmtId="49" fontId="26" fillId="6" borderId="44" xfId="0" applyNumberFormat="1" applyFont="1" applyFill="1" applyBorder="1" applyAlignment="1">
      <alignment horizontal="center" vertical="center"/>
    </xf>
    <xf numFmtId="49" fontId="39" fillId="6" borderId="36" xfId="0" applyNumberFormat="1" applyFont="1" applyFill="1" applyBorder="1" applyAlignment="1">
      <alignment horizontal="center" vertical="center"/>
    </xf>
    <xf numFmtId="49" fontId="39" fillId="6" borderId="37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1" fontId="19" fillId="24" borderId="45" xfId="0" applyNumberFormat="1" applyFont="1" applyFill="1" applyBorder="1" applyAlignment="1">
      <alignment horizontal="center" vertical="center"/>
    </xf>
    <xf numFmtId="1" fontId="19" fillId="24" borderId="46" xfId="0" applyNumberFormat="1" applyFont="1" applyFill="1" applyBorder="1" applyAlignment="1">
      <alignment horizontal="center" vertical="center"/>
    </xf>
    <xf numFmtId="49" fontId="27" fillId="6" borderId="47" xfId="0" applyNumberFormat="1" applyFont="1" applyFill="1" applyBorder="1" applyAlignment="1">
      <alignment horizontal="center" vertical="center"/>
    </xf>
    <xf numFmtId="49" fontId="27" fillId="6" borderId="48" xfId="0" applyNumberFormat="1" applyFont="1" applyFill="1" applyBorder="1" applyAlignment="1">
      <alignment horizontal="center" vertical="center"/>
    </xf>
    <xf numFmtId="49" fontId="26" fillId="6" borderId="48" xfId="0" applyNumberFormat="1" applyFont="1" applyFill="1" applyBorder="1" applyAlignment="1">
      <alignment horizontal="center" vertical="center"/>
    </xf>
    <xf numFmtId="49" fontId="27" fillId="6" borderId="49" xfId="0" applyNumberFormat="1" applyFont="1" applyFill="1" applyBorder="1" applyAlignment="1">
      <alignment horizontal="center" vertical="center"/>
    </xf>
    <xf numFmtId="49" fontId="27" fillId="6" borderId="50" xfId="0" applyNumberFormat="1" applyFont="1" applyFill="1" applyBorder="1" applyAlignment="1">
      <alignment horizontal="center" vertical="center"/>
    </xf>
    <xf numFmtId="49" fontId="27" fillId="6" borderId="51" xfId="0" applyNumberFormat="1" applyFont="1" applyFill="1" applyBorder="1" applyAlignment="1">
      <alignment horizontal="center" vertical="center"/>
    </xf>
    <xf numFmtId="49" fontId="34" fillId="6" borderId="51" xfId="0" applyNumberFormat="1" applyFont="1" applyFill="1" applyBorder="1" applyAlignment="1">
      <alignment horizontal="center" vertical="center"/>
    </xf>
    <xf numFmtId="49" fontId="27" fillId="6" borderId="52" xfId="0" applyNumberFormat="1" applyFont="1" applyFill="1" applyBorder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" fontId="24" fillId="24" borderId="14" xfId="0" applyNumberFormat="1" applyFont="1" applyFill="1" applyBorder="1" applyAlignment="1">
      <alignment horizontal="center" vertical="center"/>
    </xf>
    <xf numFmtId="49" fontId="40" fillId="25" borderId="53" xfId="0" applyNumberFormat="1" applyFont="1" applyFill="1" applyBorder="1" applyAlignment="1">
      <alignment horizontal="center" vertical="center"/>
    </xf>
    <xf numFmtId="49" fontId="40" fillId="25" borderId="54" xfId="0" applyNumberFormat="1" applyFont="1" applyFill="1" applyBorder="1" applyAlignment="1">
      <alignment horizontal="center" vertical="center"/>
    </xf>
    <xf numFmtId="1" fontId="19" fillId="4" borderId="13" xfId="0" applyNumberFormat="1" applyFont="1" applyFill="1" applyBorder="1" applyAlignment="1">
      <alignment horizontal="center" vertical="center"/>
    </xf>
    <xf numFmtId="1" fontId="19" fillId="4" borderId="46" xfId="0" applyNumberFormat="1" applyFont="1" applyFill="1" applyBorder="1" applyAlignment="1">
      <alignment horizontal="center" vertical="center"/>
    </xf>
    <xf numFmtId="1" fontId="19" fillId="4" borderId="40" xfId="0" applyNumberFormat="1" applyFont="1" applyFill="1" applyBorder="1" applyAlignment="1">
      <alignment horizontal="center" vertical="center"/>
    </xf>
    <xf numFmtId="1" fontId="24" fillId="4" borderId="40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19" fillId="0" borderId="40" xfId="0" applyNumberFormat="1" applyFont="1" applyFill="1" applyBorder="1" applyAlignment="1">
      <alignment horizontal="center" vertical="center"/>
    </xf>
    <xf numFmtId="1" fontId="19" fillId="0" borderId="46" xfId="0" applyNumberFormat="1" applyFont="1" applyFill="1" applyBorder="1" applyAlignment="1">
      <alignment horizontal="center" vertical="center"/>
    </xf>
    <xf numFmtId="49" fontId="26" fillId="26" borderId="48" xfId="0" applyNumberFormat="1" applyFont="1" applyFill="1" applyBorder="1" applyAlignment="1">
      <alignment horizontal="center" vertical="center"/>
    </xf>
    <xf numFmtId="1" fontId="42" fillId="24" borderId="16" xfId="0" applyNumberFormat="1" applyFont="1" applyFill="1" applyBorder="1" applyAlignment="1">
      <alignment horizontal="center" vertical="center"/>
    </xf>
    <xf numFmtId="49" fontId="40" fillId="26" borderId="53" xfId="0" applyNumberFormat="1" applyFont="1" applyFill="1" applyBorder="1" applyAlignment="1">
      <alignment horizontal="center" vertical="center"/>
    </xf>
    <xf numFmtId="49" fontId="40" fillId="26" borderId="54" xfId="0" applyNumberFormat="1" applyFont="1" applyFill="1" applyBorder="1" applyAlignment="1">
      <alignment horizontal="center" vertical="center"/>
    </xf>
    <xf numFmtId="1" fontId="7" fillId="24" borderId="46" xfId="0" applyNumberFormat="1" applyFont="1" applyFill="1" applyBorder="1" applyAlignment="1">
      <alignment horizontal="center" vertical="center"/>
    </xf>
    <xf numFmtId="49" fontId="43" fillId="26" borderId="51" xfId="0" applyNumberFormat="1" applyFont="1" applyFill="1" applyBorder="1" applyAlignment="1">
      <alignment horizontal="center" vertical="center"/>
    </xf>
    <xf numFmtId="1" fontId="24" fillId="24" borderId="40" xfId="0" applyNumberFormat="1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horizontal="center" vertical="center" textRotation="90" wrapText="1"/>
    </xf>
    <xf numFmtId="0" fontId="44" fillId="6" borderId="42" xfId="0" applyFont="1" applyFill="1" applyBorder="1" applyAlignment="1">
      <alignment horizontal="center" vertical="center" textRotation="90" wrapText="1"/>
    </xf>
    <xf numFmtId="0" fontId="44" fillId="6" borderId="29" xfId="0" applyFont="1" applyFill="1" applyBorder="1" applyAlignment="1">
      <alignment horizontal="center" vertical="center" textRotation="90" wrapText="1"/>
    </xf>
    <xf numFmtId="0" fontId="45" fillId="6" borderId="23" xfId="0" applyFont="1" applyFill="1" applyBorder="1" applyAlignment="1">
      <alignment horizontal="center" vertical="center"/>
    </xf>
    <xf numFmtId="0" fontId="45" fillId="6" borderId="38" xfId="0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49" fontId="26" fillId="6" borderId="51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49" fontId="26" fillId="6" borderId="48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10" fillId="24" borderId="17" xfId="0" applyNumberFormat="1" applyFont="1" applyFill="1" applyBorder="1" applyAlignment="1">
      <alignment horizontal="center" vertical="center"/>
    </xf>
    <xf numFmtId="1" fontId="18" fillId="0" borderId="46" xfId="0" applyNumberFormat="1" applyFont="1" applyFill="1" applyBorder="1" applyAlignment="1">
      <alignment horizontal="center" vertical="center"/>
    </xf>
    <xf numFmtId="1" fontId="10" fillId="24" borderId="11" xfId="0" applyNumberFormat="1" applyFont="1" applyFill="1" applyBorder="1" applyAlignment="1">
      <alignment horizontal="center" vertical="center"/>
    </xf>
    <xf numFmtId="49" fontId="26" fillId="6" borderId="47" xfId="0" applyNumberFormat="1" applyFont="1" applyFill="1" applyBorder="1" applyAlignment="1">
      <alignment horizontal="center" vertical="center"/>
    </xf>
    <xf numFmtId="49" fontId="46" fillId="6" borderId="49" xfId="0" applyNumberFormat="1" applyFont="1" applyFill="1" applyBorder="1" applyAlignment="1">
      <alignment horizontal="center" vertical="center"/>
    </xf>
    <xf numFmtId="1" fontId="24" fillId="0" borderId="40" xfId="0" applyNumberFormat="1" applyFont="1" applyFill="1" applyBorder="1" applyAlignment="1">
      <alignment horizontal="center" vertical="center"/>
    </xf>
    <xf numFmtId="1" fontId="24" fillId="24" borderId="19" xfId="0" applyNumberFormat="1" applyFont="1" applyFill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/>
    </xf>
    <xf numFmtId="0" fontId="45" fillId="6" borderId="55" xfId="0" applyFont="1" applyFill="1" applyBorder="1" applyAlignment="1">
      <alignment horizontal="center" vertical="center"/>
    </xf>
    <xf numFmtId="1" fontId="25" fillId="19" borderId="46" xfId="0" applyNumberFormat="1" applyFont="1" applyFill="1" applyBorder="1" applyAlignment="1">
      <alignment horizontal="center" vertical="center"/>
    </xf>
    <xf numFmtId="1" fontId="24" fillId="19" borderId="12" xfId="0" applyNumberFormat="1" applyFont="1" applyFill="1" applyBorder="1" applyAlignment="1">
      <alignment horizontal="center" vertical="center"/>
    </xf>
    <xf numFmtId="1" fontId="25" fillId="24" borderId="17" xfId="0" applyNumberFormat="1" applyFont="1" applyFill="1" applyBorder="1" applyAlignment="1">
      <alignment horizontal="center" vertical="center"/>
    </xf>
    <xf numFmtId="49" fontId="43" fillId="6" borderId="48" xfId="0" applyNumberFormat="1" applyFont="1" applyFill="1" applyBorder="1" applyAlignment="1">
      <alignment horizontal="center" vertical="center"/>
    </xf>
    <xf numFmtId="1" fontId="24" fillId="19" borderId="16" xfId="0" applyNumberFormat="1" applyFont="1" applyFill="1" applyBorder="1" applyAlignment="1">
      <alignment horizontal="center" vertical="center"/>
    </xf>
    <xf numFmtId="49" fontId="26" fillId="6" borderId="52" xfId="0" applyNumberFormat="1" applyFont="1" applyFill="1" applyBorder="1" applyAlignment="1">
      <alignment horizontal="center" vertical="center"/>
    </xf>
    <xf numFmtId="1" fontId="24" fillId="19" borderId="46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19" fillId="0" borderId="45" xfId="0" applyNumberFormat="1" applyFont="1" applyFill="1" applyBorder="1" applyAlignment="1">
      <alignment horizontal="center" vertical="center"/>
    </xf>
    <xf numFmtId="1" fontId="7" fillId="24" borderId="39" xfId="0" applyNumberFormat="1" applyFont="1" applyFill="1" applyBorder="1" applyAlignment="1">
      <alignment horizontal="center" vertical="center"/>
    </xf>
    <xf numFmtId="49" fontId="27" fillId="26" borderId="48" xfId="0" applyNumberFormat="1" applyFont="1" applyFill="1" applyBorder="1" applyAlignment="1">
      <alignment horizontal="center" vertical="center"/>
    </xf>
    <xf numFmtId="0" fontId="12" fillId="6" borderId="56" xfId="0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45" fillId="6" borderId="59" xfId="0" applyFont="1" applyFill="1" applyBorder="1" applyAlignment="1">
      <alignment horizontal="center" vertical="center"/>
    </xf>
    <xf numFmtId="0" fontId="20" fillId="6" borderId="38" xfId="0" applyFont="1" applyFill="1" applyBorder="1" applyAlignment="1" applyProtection="1">
      <alignment horizontal="center" vertical="center"/>
      <protection/>
    </xf>
    <xf numFmtId="1" fontId="18" fillId="0" borderId="40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164" fontId="47" fillId="6" borderId="36" xfId="0" applyNumberFormat="1" applyFont="1" applyFill="1" applyBorder="1" applyAlignment="1">
      <alignment horizontal="center" vertical="center"/>
    </xf>
    <xf numFmtId="1" fontId="7" fillId="24" borderId="28" xfId="0" applyNumberFormat="1" applyFont="1" applyFill="1" applyBorder="1" applyAlignment="1">
      <alignment horizontal="center" vertical="center"/>
    </xf>
    <xf numFmtId="49" fontId="49" fillId="6" borderId="51" xfId="0" applyNumberFormat="1" applyFont="1" applyFill="1" applyBorder="1" applyAlignment="1">
      <alignment horizontal="center" vertical="center"/>
    </xf>
    <xf numFmtId="1" fontId="25" fillId="24" borderId="12" xfId="0" applyNumberFormat="1" applyFont="1" applyFill="1" applyBorder="1" applyAlignment="1">
      <alignment horizontal="center" vertical="center"/>
    </xf>
    <xf numFmtId="1" fontId="24" fillId="24" borderId="28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49" fontId="26" fillId="26" borderId="51" xfId="0" applyNumberFormat="1" applyFont="1" applyFill="1" applyBorder="1" applyAlignment="1">
      <alignment horizontal="center" vertical="center"/>
    </xf>
    <xf numFmtId="1" fontId="18" fillId="4" borderId="46" xfId="0" applyNumberFormat="1" applyFont="1" applyFill="1" applyBorder="1" applyAlignment="1">
      <alignment horizontal="center" vertical="center"/>
    </xf>
    <xf numFmtId="1" fontId="10" fillId="0" borderId="46" xfId="0" applyNumberFormat="1" applyFont="1" applyFill="1" applyBorder="1" applyAlignment="1">
      <alignment horizontal="center" vertical="center"/>
    </xf>
    <xf numFmtId="1" fontId="19" fillId="4" borderId="16" xfId="0" applyNumberFormat="1" applyFont="1" applyFill="1" applyBorder="1" applyAlignment="1">
      <alignment horizontal="center" vertical="center"/>
    </xf>
    <xf numFmtId="164" fontId="47" fillId="6" borderId="37" xfId="0" applyNumberFormat="1" applyFont="1" applyFill="1" applyBorder="1" applyAlignment="1">
      <alignment horizontal="center" vertical="center"/>
    </xf>
    <xf numFmtId="1" fontId="24" fillId="24" borderId="17" xfId="0" applyNumberFormat="1" applyFont="1" applyFill="1" applyBorder="1" applyAlignment="1">
      <alignment horizontal="center" vertical="center"/>
    </xf>
    <xf numFmtId="49" fontId="38" fillId="6" borderId="51" xfId="0" applyNumberFormat="1" applyFont="1" applyFill="1" applyBorder="1" applyAlignment="1">
      <alignment horizontal="center" vertical="center"/>
    </xf>
    <xf numFmtId="49" fontId="46" fillId="6" borderId="51" xfId="0" applyNumberFormat="1" applyFont="1" applyFill="1" applyBorder="1" applyAlignment="1">
      <alignment horizontal="center" vertical="center"/>
    </xf>
    <xf numFmtId="0" fontId="50" fillId="6" borderId="42" xfId="0" applyFont="1" applyFill="1" applyBorder="1" applyAlignment="1">
      <alignment horizontal="center" vertical="center" textRotation="90" wrapText="1"/>
    </xf>
    <xf numFmtId="49" fontId="38" fillId="6" borderId="50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10" fillId="24" borderId="16" xfId="0" applyNumberFormat="1" applyFont="1" applyFill="1" applyBorder="1" applyAlignment="1">
      <alignment horizontal="center" vertical="center"/>
    </xf>
    <xf numFmtId="0" fontId="44" fillId="6" borderId="60" xfId="0" applyFont="1" applyFill="1" applyBorder="1" applyAlignment="1">
      <alignment horizontal="center" vertical="center" textRotation="90" wrapText="1"/>
    </xf>
    <xf numFmtId="0" fontId="50" fillId="6" borderId="60" xfId="0" applyFont="1" applyFill="1" applyBorder="1" applyAlignment="1">
      <alignment horizontal="center" vertical="center" textRotation="90" wrapText="1"/>
    </xf>
    <xf numFmtId="0" fontId="44" fillId="6" borderId="61" xfId="0" applyFont="1" applyFill="1" applyBorder="1" applyAlignment="1">
      <alignment horizontal="center" vertical="center" textRotation="90" wrapText="1"/>
    </xf>
    <xf numFmtId="49" fontId="26" fillId="6" borderId="62" xfId="0" applyNumberFormat="1" applyFont="1" applyFill="1" applyBorder="1" applyAlignment="1">
      <alignment horizontal="center" vertical="center"/>
    </xf>
    <xf numFmtId="49" fontId="26" fillId="6" borderId="63" xfId="0" applyNumberFormat="1" applyFont="1" applyFill="1" applyBorder="1" applyAlignment="1">
      <alignment horizontal="center" vertical="center"/>
    </xf>
    <xf numFmtId="49" fontId="40" fillId="26" borderId="64" xfId="0" applyNumberFormat="1" applyFont="1" applyFill="1" applyBorder="1" applyAlignment="1">
      <alignment horizontal="center" vertical="center"/>
    </xf>
    <xf numFmtId="49" fontId="40" fillId="26" borderId="65" xfId="0" applyNumberFormat="1" applyFont="1" applyFill="1" applyBorder="1" applyAlignment="1">
      <alignment horizontal="center" vertical="center"/>
    </xf>
    <xf numFmtId="164" fontId="14" fillId="6" borderId="37" xfId="0" applyNumberFormat="1" applyFont="1" applyFill="1" applyBorder="1" applyAlignment="1">
      <alignment horizontal="center" vertical="center"/>
    </xf>
    <xf numFmtId="49" fontId="27" fillId="6" borderId="51" xfId="0" applyNumberFormat="1" applyFont="1" applyFill="1" applyBorder="1" applyAlignment="1">
      <alignment horizontal="center" vertical="center"/>
    </xf>
    <xf numFmtId="1" fontId="24" fillId="24" borderId="12" xfId="0" applyNumberFormat="1" applyFont="1" applyFill="1" applyBorder="1" applyAlignment="1">
      <alignment horizontal="center" vertical="center"/>
    </xf>
    <xf numFmtId="1" fontId="24" fillId="24" borderId="13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164" fontId="47" fillId="6" borderId="36" xfId="0" applyNumberFormat="1" applyFont="1" applyFill="1" applyBorder="1" applyAlignment="1">
      <alignment horizontal="center" vertical="center"/>
    </xf>
    <xf numFmtId="49" fontId="68" fillId="6" borderId="51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1" fontId="24" fillId="24" borderId="14" xfId="0" applyNumberFormat="1" applyFont="1" applyFill="1" applyBorder="1" applyAlignment="1">
      <alignment horizontal="center" vertical="center"/>
    </xf>
    <xf numFmtId="49" fontId="26" fillId="6" borderId="66" xfId="0" applyNumberFormat="1" applyFont="1" applyFill="1" applyBorder="1" applyAlignment="1">
      <alignment horizontal="center" vertical="center"/>
    </xf>
    <xf numFmtId="164" fontId="14" fillId="6" borderId="37" xfId="0" applyNumberFormat="1" applyFont="1" applyFill="1" applyBorder="1" applyAlignment="1">
      <alignment horizontal="center" vertical="center"/>
    </xf>
    <xf numFmtId="164" fontId="47" fillId="6" borderId="36" xfId="0" applyNumberFormat="1" applyFont="1" applyFill="1" applyBorder="1" applyAlignment="1">
      <alignment horizontal="center" vertical="center"/>
    </xf>
    <xf numFmtId="1" fontId="24" fillId="24" borderId="17" xfId="0" applyNumberFormat="1" applyFont="1" applyFill="1" applyBorder="1" applyAlignment="1">
      <alignment horizontal="center" vertical="center"/>
    </xf>
    <xf numFmtId="1" fontId="24" fillId="0" borderId="46" xfId="0" applyNumberFormat="1" applyFont="1" applyFill="1" applyBorder="1" applyAlignment="1">
      <alignment horizontal="center" vertical="center"/>
    </xf>
    <xf numFmtId="49" fontId="29" fillId="6" borderId="58" xfId="0" applyNumberFormat="1" applyFont="1" applyFill="1" applyBorder="1" applyAlignment="1">
      <alignment horizontal="center" vertical="center"/>
    </xf>
    <xf numFmtId="49" fontId="29" fillId="6" borderId="59" xfId="0" applyNumberFormat="1" applyFont="1" applyFill="1" applyBorder="1" applyAlignment="1">
      <alignment horizontal="center" vertical="center"/>
    </xf>
    <xf numFmtId="164" fontId="30" fillId="27" borderId="67" xfId="0" applyNumberFormat="1" applyFont="1" applyFill="1" applyBorder="1" applyAlignment="1">
      <alignment horizontal="center" vertical="center"/>
    </xf>
    <xf numFmtId="0" fontId="31" fillId="6" borderId="68" xfId="0" applyFont="1" applyFill="1" applyBorder="1" applyAlignment="1">
      <alignment horizontal="center" vertical="center"/>
    </xf>
    <xf numFmtId="164" fontId="30" fillId="27" borderId="67" xfId="0" applyNumberFormat="1" applyFont="1" applyFill="1" applyBorder="1" applyAlignment="1">
      <alignment horizontal="center" vertical="center"/>
    </xf>
    <xf numFmtId="0" fontId="30" fillId="6" borderId="68" xfId="0" applyFont="1" applyFill="1" applyBorder="1" applyAlignment="1">
      <alignment horizontal="center" vertical="center"/>
    </xf>
    <xf numFmtId="49" fontId="29" fillId="6" borderId="67" xfId="0" applyNumberFormat="1" applyFont="1" applyFill="1" applyBorder="1" applyAlignment="1">
      <alignment horizontal="center" vertical="center"/>
    </xf>
    <xf numFmtId="49" fontId="29" fillId="6" borderId="68" xfId="0" applyNumberFormat="1" applyFont="1" applyFill="1" applyBorder="1" applyAlignment="1">
      <alignment horizontal="center" vertical="center"/>
    </xf>
    <xf numFmtId="0" fontId="20" fillId="6" borderId="69" xfId="0" applyFont="1" applyFill="1" applyBorder="1" applyAlignment="1">
      <alignment horizontal="center" vertical="center" wrapText="1"/>
    </xf>
    <xf numFmtId="0" fontId="28" fillId="6" borderId="5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1" fillId="6" borderId="70" xfId="0" applyNumberFormat="1" applyFont="1" applyFill="1" applyBorder="1" applyAlignment="1">
      <alignment horizontal="center" vertical="center"/>
    </xf>
    <xf numFmtId="0" fontId="11" fillId="6" borderId="71" xfId="0" applyFont="1" applyFill="1" applyBorder="1" applyAlignment="1">
      <alignment horizontal="center" vertical="center"/>
    </xf>
    <xf numFmtId="0" fontId="8" fillId="6" borderId="72" xfId="0" applyFont="1" applyFill="1" applyBorder="1" applyAlignment="1">
      <alignment horizontal="center" vertical="center" wrapText="1"/>
    </xf>
    <xf numFmtId="0" fontId="8" fillId="6" borderId="73" xfId="0" applyFont="1" applyFill="1" applyBorder="1" applyAlignment="1">
      <alignment horizontal="center" vertical="center" wrapText="1"/>
    </xf>
    <xf numFmtId="0" fontId="5" fillId="6" borderId="74" xfId="0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0" fontId="5" fillId="6" borderId="76" xfId="0" applyFont="1" applyFill="1" applyBorder="1" applyAlignment="1">
      <alignment horizontal="center" vertical="center"/>
    </xf>
    <xf numFmtId="0" fontId="13" fillId="28" borderId="77" xfId="0" applyFont="1" applyFill="1" applyBorder="1" applyAlignment="1">
      <alignment horizontal="center" vertical="center"/>
    </xf>
    <xf numFmtId="0" fontId="13" fillId="28" borderId="78" xfId="0" applyFont="1" applyFill="1" applyBorder="1" applyAlignment="1">
      <alignment horizontal="center" vertical="center"/>
    </xf>
    <xf numFmtId="0" fontId="13" fillId="28" borderId="79" xfId="0" applyFont="1" applyFill="1" applyBorder="1" applyAlignment="1">
      <alignment horizontal="center" vertical="center"/>
    </xf>
    <xf numFmtId="0" fontId="30" fillId="6" borderId="68" xfId="0" applyFont="1" applyFill="1" applyBorder="1" applyAlignment="1">
      <alignment horizontal="center" vertical="center"/>
    </xf>
    <xf numFmtId="0" fontId="8" fillId="6" borderId="72" xfId="0" applyFont="1" applyFill="1" applyBorder="1" applyAlignment="1">
      <alignment horizontal="center" vertical="center" wrapText="1"/>
    </xf>
    <xf numFmtId="0" fontId="8" fillId="6" borderId="73" xfId="0" applyFont="1" applyFill="1" applyBorder="1" applyAlignment="1">
      <alignment horizontal="center" vertical="center" wrapText="1"/>
    </xf>
    <xf numFmtId="49" fontId="41" fillId="25" borderId="67" xfId="0" applyNumberFormat="1" applyFont="1" applyFill="1" applyBorder="1" applyAlignment="1">
      <alignment horizontal="center" vertical="center"/>
    </xf>
    <xf numFmtId="49" fontId="41" fillId="25" borderId="68" xfId="0" applyNumberFormat="1" applyFont="1" applyFill="1" applyBorder="1" applyAlignment="1">
      <alignment horizontal="center" vertical="center"/>
    </xf>
    <xf numFmtId="49" fontId="35" fillId="6" borderId="58" xfId="0" applyNumberFormat="1" applyFont="1" applyFill="1" applyBorder="1" applyAlignment="1">
      <alignment horizontal="center" vertical="center"/>
    </xf>
    <xf numFmtId="49" fontId="35" fillId="6" borderId="59" xfId="0" applyNumberFormat="1" applyFont="1" applyFill="1" applyBorder="1" applyAlignment="1">
      <alignment horizontal="center" vertical="center"/>
    </xf>
    <xf numFmtId="49" fontId="41" fillId="6" borderId="58" xfId="0" applyNumberFormat="1" applyFont="1" applyFill="1" applyBorder="1" applyAlignment="1">
      <alignment horizontal="center" vertical="center"/>
    </xf>
    <xf numFmtId="49" fontId="41" fillId="6" borderId="59" xfId="0" applyNumberFormat="1" applyFont="1" applyFill="1" applyBorder="1" applyAlignment="1">
      <alignment horizontal="center" vertical="center"/>
    </xf>
    <xf numFmtId="49" fontId="11" fillId="6" borderId="58" xfId="0" applyNumberFormat="1" applyFont="1" applyFill="1" applyBorder="1" applyAlignment="1">
      <alignment horizontal="center" vertical="center"/>
    </xf>
    <xf numFmtId="49" fontId="11" fillId="6" borderId="59" xfId="0" applyNumberFormat="1" applyFont="1" applyFill="1" applyBorder="1" applyAlignment="1">
      <alignment horizontal="center" vertical="center"/>
    </xf>
    <xf numFmtId="49" fontId="41" fillId="26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64" fontId="48" fillId="27" borderId="67" xfId="0" applyNumberFormat="1" applyFont="1" applyFill="1" applyBorder="1" applyAlignment="1">
      <alignment horizontal="center" vertical="center"/>
    </xf>
    <xf numFmtId="0" fontId="48" fillId="6" borderId="68" xfId="0" applyFont="1" applyFill="1" applyBorder="1" applyAlignment="1">
      <alignment horizontal="center" vertical="center"/>
    </xf>
    <xf numFmtId="164" fontId="31" fillId="27" borderId="67" xfId="0" applyNumberFormat="1" applyFont="1" applyFill="1" applyBorder="1" applyAlignment="1">
      <alignment horizontal="center" vertical="center"/>
    </xf>
    <xf numFmtId="14" fontId="5" fillId="6" borderId="74" xfId="0" applyNumberFormat="1" applyFont="1" applyFill="1" applyBorder="1" applyAlignment="1">
      <alignment horizontal="center" vertical="center"/>
    </xf>
    <xf numFmtId="164" fontId="30" fillId="27" borderId="67" xfId="0" applyNumberFormat="1" applyFont="1" applyFill="1" applyBorder="1" applyAlignment="1">
      <alignment horizontal="center" vertical="center"/>
    </xf>
    <xf numFmtId="0" fontId="30" fillId="6" borderId="68" xfId="0" applyFont="1" applyFill="1" applyBorder="1" applyAlignment="1">
      <alignment horizontal="center" vertical="center"/>
    </xf>
    <xf numFmtId="1" fontId="24" fillId="24" borderId="39" xfId="0" applyNumberFormat="1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1" fontId="25" fillId="0" borderId="46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"/>
  <sheetViews>
    <sheetView zoomScale="35" zoomScaleNormal="35" zoomScalePageLayoutView="0" workbookViewId="0" topLeftCell="B1">
      <selection activeCell="L27" sqref="L27"/>
    </sheetView>
  </sheetViews>
  <sheetFormatPr defaultColWidth="9.00390625" defaultRowHeight="12.75"/>
  <cols>
    <col min="1" max="1" width="32.375" style="1" hidden="1" customWidth="1"/>
    <col min="2" max="2" width="53.00390625" style="1" customWidth="1"/>
    <col min="3" max="3" width="11.00390625" style="1" customWidth="1"/>
    <col min="4" max="14" width="21.625" style="1" customWidth="1"/>
    <col min="15" max="15" width="38.875" style="1" customWidth="1"/>
    <col min="16" max="16" width="44.625" style="1" customWidth="1"/>
    <col min="17" max="17" width="35.875" style="1" customWidth="1"/>
    <col min="18" max="16384" width="9.125" style="1" customWidth="1"/>
  </cols>
  <sheetData>
    <row r="1" spans="2:17" ht="79.5" customHeight="1" thickBot="1">
      <c r="B1" s="230" t="s">
        <v>39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/>
    </row>
    <row r="2" spans="2:17" ht="283.5" customHeight="1" thickBot="1">
      <c r="B2" s="225" t="s">
        <v>46</v>
      </c>
      <c r="C2" s="226"/>
      <c r="D2" s="45" t="s">
        <v>49</v>
      </c>
      <c r="E2" s="45" t="s">
        <v>29</v>
      </c>
      <c r="F2" s="45" t="s">
        <v>20</v>
      </c>
      <c r="G2" s="45" t="s">
        <v>21</v>
      </c>
      <c r="H2" s="45" t="s">
        <v>19</v>
      </c>
      <c r="I2" s="45" t="s">
        <v>50</v>
      </c>
      <c r="J2" s="45" t="s">
        <v>12</v>
      </c>
      <c r="K2" s="45" t="s">
        <v>5</v>
      </c>
      <c r="L2" s="45" t="s">
        <v>51</v>
      </c>
      <c r="M2" s="45" t="s">
        <v>18</v>
      </c>
      <c r="N2" s="46" t="s">
        <v>22</v>
      </c>
      <c r="O2" s="36" t="s">
        <v>42</v>
      </c>
      <c r="P2" s="34" t="s">
        <v>43</v>
      </c>
      <c r="Q2" s="35" t="s">
        <v>44</v>
      </c>
    </row>
    <row r="3" spans="2:17" ht="54.75" customHeight="1">
      <c r="B3" s="23" t="s">
        <v>23</v>
      </c>
      <c r="C3" s="47" t="s">
        <v>6</v>
      </c>
      <c r="D3" s="65">
        <v>397</v>
      </c>
      <c r="E3" s="8">
        <v>428</v>
      </c>
      <c r="F3" s="8">
        <v>406</v>
      </c>
      <c r="G3" s="37">
        <v>491</v>
      </c>
      <c r="H3" s="8">
        <v>419</v>
      </c>
      <c r="I3" s="57">
        <v>450</v>
      </c>
      <c r="J3" s="8">
        <v>438</v>
      </c>
      <c r="K3" s="37">
        <v>456</v>
      </c>
      <c r="L3" s="8">
        <v>472</v>
      </c>
      <c r="M3" s="42">
        <v>440</v>
      </c>
      <c r="N3" s="16">
        <v>418</v>
      </c>
      <c r="O3" s="62">
        <f aca="true" t="shared" si="0" ref="O3:O10">AVERAGE(D3:N3)</f>
        <v>437.72727272727275</v>
      </c>
      <c r="P3" s="211">
        <f>AVERAGE(O3,D4:N4)</f>
        <v>438.81060606060606</v>
      </c>
      <c r="Q3" s="223" t="s">
        <v>104</v>
      </c>
    </row>
    <row r="4" spans="2:17" ht="54.75" customHeight="1" thickBot="1">
      <c r="B4" s="24" t="s">
        <v>13</v>
      </c>
      <c r="C4" s="48" t="s">
        <v>7</v>
      </c>
      <c r="D4" s="44">
        <v>457</v>
      </c>
      <c r="E4" s="17">
        <v>447</v>
      </c>
      <c r="F4" s="12">
        <v>431</v>
      </c>
      <c r="G4" s="39">
        <v>485</v>
      </c>
      <c r="H4" s="39">
        <v>456</v>
      </c>
      <c r="I4" s="12">
        <v>431</v>
      </c>
      <c r="J4" s="12">
        <v>437</v>
      </c>
      <c r="K4" s="17">
        <v>406</v>
      </c>
      <c r="L4" s="12">
        <v>440</v>
      </c>
      <c r="M4" s="58">
        <v>404</v>
      </c>
      <c r="N4" s="17">
        <v>434</v>
      </c>
      <c r="O4" s="63">
        <f>AVERAGE(D4:N4)</f>
        <v>438.90909090909093</v>
      </c>
      <c r="P4" s="212"/>
      <c r="Q4" s="224"/>
    </row>
    <row r="5" spans="2:17" ht="54.75" customHeight="1">
      <c r="B5" s="23" t="s">
        <v>47</v>
      </c>
      <c r="C5" s="47" t="s">
        <v>6</v>
      </c>
      <c r="D5" s="6">
        <v>424</v>
      </c>
      <c r="E5" s="7"/>
      <c r="F5" s="8">
        <v>438</v>
      </c>
      <c r="G5" s="8">
        <v>427</v>
      </c>
      <c r="H5" s="8">
        <v>416</v>
      </c>
      <c r="I5" s="57">
        <v>468</v>
      </c>
      <c r="J5" s="8">
        <v>429</v>
      </c>
      <c r="K5" s="41">
        <v>425</v>
      </c>
      <c r="L5" s="8">
        <v>456</v>
      </c>
      <c r="M5" s="42">
        <v>420</v>
      </c>
      <c r="N5" s="8">
        <v>420</v>
      </c>
      <c r="O5" s="62">
        <f t="shared" si="0"/>
        <v>432.3</v>
      </c>
      <c r="P5" s="213">
        <f>AVERAGE(O5,D6:N6)</f>
        <v>428.13</v>
      </c>
      <c r="Q5" s="223" t="s">
        <v>102</v>
      </c>
    </row>
    <row r="6" spans="2:17" ht="54.75" customHeight="1" thickBot="1">
      <c r="B6" s="24" t="s">
        <v>48</v>
      </c>
      <c r="C6" s="48" t="s">
        <v>7</v>
      </c>
      <c r="D6" s="77">
        <v>433</v>
      </c>
      <c r="E6" s="12">
        <v>439</v>
      </c>
      <c r="F6" s="13" t="s">
        <v>0</v>
      </c>
      <c r="G6" s="17">
        <v>430</v>
      </c>
      <c r="H6" s="17">
        <v>432</v>
      </c>
      <c r="I6" s="12">
        <v>433</v>
      </c>
      <c r="J6" s="12">
        <v>442</v>
      </c>
      <c r="K6" s="12">
        <v>404</v>
      </c>
      <c r="L6" s="13"/>
      <c r="M6" s="58">
        <v>405</v>
      </c>
      <c r="N6" s="17">
        <v>431</v>
      </c>
      <c r="O6" s="64">
        <f t="shared" si="0"/>
        <v>427.6666666666667</v>
      </c>
      <c r="P6" s="214"/>
      <c r="Q6" s="224"/>
    </row>
    <row r="7" spans="2:17" ht="54.75" customHeight="1">
      <c r="B7" s="23" t="s">
        <v>14</v>
      </c>
      <c r="C7" s="47" t="s">
        <v>6</v>
      </c>
      <c r="D7" s="15"/>
      <c r="E7" s="16">
        <v>413</v>
      </c>
      <c r="F7" s="16"/>
      <c r="G7" s="8">
        <v>423</v>
      </c>
      <c r="H7" s="16">
        <v>424</v>
      </c>
      <c r="I7" s="40">
        <v>402</v>
      </c>
      <c r="J7" s="16">
        <v>426</v>
      </c>
      <c r="K7" s="16">
        <v>403</v>
      </c>
      <c r="L7" s="8">
        <v>443</v>
      </c>
      <c r="M7" s="10">
        <v>391</v>
      </c>
      <c r="N7" s="16">
        <v>413</v>
      </c>
      <c r="O7" s="62">
        <f t="shared" si="0"/>
        <v>415.3333333333333</v>
      </c>
      <c r="P7" s="211">
        <f>AVERAGE(O8,D7:N7)</f>
        <v>414.98</v>
      </c>
      <c r="Q7" s="223" t="s">
        <v>103</v>
      </c>
    </row>
    <row r="8" spans="2:17" ht="54.75" customHeight="1" thickBot="1">
      <c r="B8" s="24" t="s">
        <v>15</v>
      </c>
      <c r="C8" s="48" t="s">
        <v>7</v>
      </c>
      <c r="D8" s="44"/>
      <c r="E8" s="66">
        <v>373</v>
      </c>
      <c r="F8" s="12">
        <v>400</v>
      </c>
      <c r="G8" s="12">
        <v>448</v>
      </c>
      <c r="H8" s="12">
        <v>404</v>
      </c>
      <c r="I8" s="13">
        <v>376</v>
      </c>
      <c r="J8" s="17">
        <v>419</v>
      </c>
      <c r="K8" s="17">
        <v>412</v>
      </c>
      <c r="L8" s="12">
        <v>426</v>
      </c>
      <c r="M8" s="58">
        <v>442</v>
      </c>
      <c r="N8" s="12">
        <v>418</v>
      </c>
      <c r="O8" s="63">
        <f t="shared" si="0"/>
        <v>411.8</v>
      </c>
      <c r="P8" s="212"/>
      <c r="Q8" s="224"/>
    </row>
    <row r="9" spans="2:17" ht="54.75" customHeight="1">
      <c r="B9" s="68" t="s">
        <v>53</v>
      </c>
      <c r="C9" s="47" t="s">
        <v>6</v>
      </c>
      <c r="D9" s="15"/>
      <c r="E9" s="16">
        <v>404</v>
      </c>
      <c r="F9" s="8">
        <v>416</v>
      </c>
      <c r="G9" s="8"/>
      <c r="H9" s="37"/>
      <c r="I9" s="41"/>
      <c r="J9" s="37"/>
      <c r="K9" s="16"/>
      <c r="L9" s="7"/>
      <c r="M9" s="42"/>
      <c r="N9" s="7"/>
      <c r="O9" s="62">
        <f t="shared" si="0"/>
        <v>410</v>
      </c>
      <c r="P9" s="211">
        <f>AVERAGE(O10,D9:N9)</f>
        <v>408.5</v>
      </c>
      <c r="Q9" s="223" t="s">
        <v>61</v>
      </c>
    </row>
    <row r="10" spans="2:17" ht="54.75" customHeight="1" thickBot="1">
      <c r="B10" s="24" t="s">
        <v>54</v>
      </c>
      <c r="C10" s="48" t="s">
        <v>7</v>
      </c>
      <c r="D10" s="11">
        <v>375</v>
      </c>
      <c r="E10" s="17">
        <v>436</v>
      </c>
      <c r="F10" s="13"/>
      <c r="G10" s="17"/>
      <c r="H10" s="38"/>
      <c r="I10" s="13"/>
      <c r="J10" s="17"/>
      <c r="K10" s="17"/>
      <c r="L10" s="13"/>
      <c r="M10" s="14"/>
      <c r="N10" s="17"/>
      <c r="O10" s="64">
        <f t="shared" si="0"/>
        <v>405.5</v>
      </c>
      <c r="P10" s="212"/>
      <c r="Q10" s="224"/>
    </row>
    <row r="11" spans="2:17" ht="54.75" customHeight="1">
      <c r="B11" s="25" t="s">
        <v>16</v>
      </c>
      <c r="C11" s="47" t="s">
        <v>6</v>
      </c>
      <c r="D11" s="18">
        <v>406</v>
      </c>
      <c r="E11" s="8">
        <v>422</v>
      </c>
      <c r="F11" s="67">
        <v>396</v>
      </c>
      <c r="G11" s="8" t="s">
        <v>0</v>
      </c>
      <c r="H11" s="16">
        <v>418</v>
      </c>
      <c r="I11" s="41">
        <v>422</v>
      </c>
      <c r="J11" s="37">
        <v>459</v>
      </c>
      <c r="K11" s="8">
        <v>403</v>
      </c>
      <c r="L11" s="16">
        <v>426</v>
      </c>
      <c r="M11" s="42"/>
      <c r="N11" s="7">
        <v>391</v>
      </c>
      <c r="O11" s="62">
        <f aca="true" t="shared" si="1" ref="O11:O20">AVERAGE(D11:N11)</f>
        <v>415.8888888888889</v>
      </c>
      <c r="P11" s="211">
        <f>AVERAGE(O11,D12:N12)</f>
        <v>420.3240740740741</v>
      </c>
      <c r="Q11" s="223" t="s">
        <v>105</v>
      </c>
    </row>
    <row r="12" spans="2:17" ht="54.75" customHeight="1" thickBot="1">
      <c r="B12" s="24" t="s">
        <v>17</v>
      </c>
      <c r="C12" s="48" t="s">
        <v>7</v>
      </c>
      <c r="D12" s="11">
        <v>387</v>
      </c>
      <c r="E12" s="38">
        <v>466</v>
      </c>
      <c r="F12" s="17">
        <v>411</v>
      </c>
      <c r="G12" s="12">
        <v>419</v>
      </c>
      <c r="H12" s="17">
        <v>434</v>
      </c>
      <c r="I12" s="12">
        <v>425</v>
      </c>
      <c r="J12" s="17">
        <v>447</v>
      </c>
      <c r="K12" s="17">
        <v>401</v>
      </c>
      <c r="L12" s="12">
        <v>414</v>
      </c>
      <c r="M12" s="58">
        <v>433</v>
      </c>
      <c r="N12" s="13">
        <v>391</v>
      </c>
      <c r="O12" s="64">
        <f t="shared" si="1"/>
        <v>420.72727272727275</v>
      </c>
      <c r="P12" s="212"/>
      <c r="Q12" s="224"/>
    </row>
    <row r="13" spans="2:17" ht="54.75" customHeight="1">
      <c r="B13" s="25" t="s">
        <v>3</v>
      </c>
      <c r="C13" s="47" t="s">
        <v>6</v>
      </c>
      <c r="D13" s="6">
        <v>420</v>
      </c>
      <c r="E13" s="16"/>
      <c r="F13" s="8">
        <v>417</v>
      </c>
      <c r="G13" s="7">
        <v>393</v>
      </c>
      <c r="H13" s="16">
        <v>409</v>
      </c>
      <c r="I13" s="9">
        <v>398</v>
      </c>
      <c r="J13" s="7" t="s">
        <v>0</v>
      </c>
      <c r="K13" s="7"/>
      <c r="L13" s="16"/>
      <c r="M13" s="42">
        <v>414</v>
      </c>
      <c r="N13" s="16"/>
      <c r="O13" s="62">
        <f t="shared" si="1"/>
        <v>408.5</v>
      </c>
      <c r="P13" s="211">
        <f>AVERAGE(O13,D14:N14)</f>
        <v>417.3888888888889</v>
      </c>
      <c r="Q13" s="223" t="s">
        <v>106</v>
      </c>
    </row>
    <row r="14" spans="2:17" ht="54.75" customHeight="1" thickBot="1">
      <c r="B14" s="24" t="s">
        <v>4</v>
      </c>
      <c r="C14" s="48" t="s">
        <v>7</v>
      </c>
      <c r="D14" s="77">
        <v>424</v>
      </c>
      <c r="E14" s="13"/>
      <c r="F14" s="17">
        <v>413</v>
      </c>
      <c r="G14" s="12">
        <v>415</v>
      </c>
      <c r="H14" s="12">
        <v>442</v>
      </c>
      <c r="I14" s="12">
        <v>405</v>
      </c>
      <c r="J14" s="12">
        <v>423</v>
      </c>
      <c r="K14" s="17" t="s">
        <v>0</v>
      </c>
      <c r="L14" s="13">
        <v>387</v>
      </c>
      <c r="M14" s="58">
        <v>439</v>
      </c>
      <c r="N14" s="12"/>
      <c r="O14" s="64">
        <f t="shared" si="1"/>
        <v>418.5</v>
      </c>
      <c r="P14" s="212"/>
      <c r="Q14" s="224"/>
    </row>
    <row r="15" spans="2:17" ht="54.75" customHeight="1">
      <c r="B15" s="25" t="s">
        <v>10</v>
      </c>
      <c r="C15" s="47" t="s">
        <v>6</v>
      </c>
      <c r="D15" s="6">
        <v>446</v>
      </c>
      <c r="E15" s="7"/>
      <c r="F15" s="7"/>
      <c r="G15" s="7"/>
      <c r="H15" s="7"/>
      <c r="I15" s="9"/>
      <c r="J15" s="8"/>
      <c r="K15" s="8"/>
      <c r="L15" s="8"/>
      <c r="M15" s="10"/>
      <c r="N15" s="43"/>
      <c r="O15" s="62">
        <f t="shared" si="1"/>
        <v>446</v>
      </c>
      <c r="P15" s="211">
        <f>AVERAGE(O15,D16:N16)</f>
        <v>446</v>
      </c>
      <c r="Q15" s="223" t="s">
        <v>52</v>
      </c>
    </row>
    <row r="16" spans="2:17" ht="54.75" customHeight="1" thickBot="1">
      <c r="B16" s="24" t="s">
        <v>11</v>
      </c>
      <c r="C16" s="48" t="s">
        <v>7</v>
      </c>
      <c r="D16" s="44"/>
      <c r="E16" s="13"/>
      <c r="F16" s="17"/>
      <c r="G16" s="17"/>
      <c r="H16" s="13"/>
      <c r="I16" s="17"/>
      <c r="J16" s="17"/>
      <c r="K16" s="12"/>
      <c r="L16" s="13"/>
      <c r="M16" s="58"/>
      <c r="N16" s="13"/>
      <c r="O16" s="64" t="e">
        <f t="shared" si="1"/>
        <v>#DIV/0!</v>
      </c>
      <c r="P16" s="212"/>
      <c r="Q16" s="224"/>
    </row>
    <row r="17" spans="2:17" ht="54.75" customHeight="1">
      <c r="B17" s="25" t="s">
        <v>57</v>
      </c>
      <c r="C17" s="47" t="s">
        <v>6</v>
      </c>
      <c r="D17" s="72"/>
      <c r="E17" s="75">
        <v>442</v>
      </c>
      <c r="F17" s="74"/>
      <c r="G17" s="75">
        <v>443</v>
      </c>
      <c r="H17" s="73"/>
      <c r="I17" s="74"/>
      <c r="J17" s="74">
        <v>434</v>
      </c>
      <c r="K17" s="75">
        <v>419</v>
      </c>
      <c r="L17" s="75">
        <v>431</v>
      </c>
      <c r="M17" s="42">
        <v>450</v>
      </c>
      <c r="N17" s="74">
        <v>442</v>
      </c>
      <c r="O17" s="62">
        <f t="shared" si="1"/>
        <v>437.2857142857143</v>
      </c>
      <c r="P17" s="211">
        <f>AVERAGE(O17,D18:N18)</f>
        <v>424.7285714285714</v>
      </c>
      <c r="Q17" s="223" t="s">
        <v>107</v>
      </c>
    </row>
    <row r="18" spans="2:17" ht="54.75" customHeight="1" thickBot="1">
      <c r="B18" s="71" t="s">
        <v>58</v>
      </c>
      <c r="C18" s="48" t="s">
        <v>7</v>
      </c>
      <c r="D18" s="77">
        <v>418</v>
      </c>
      <c r="E18" s="13"/>
      <c r="F18" s="12">
        <v>422</v>
      </c>
      <c r="G18" s="17"/>
      <c r="H18" s="17">
        <v>434</v>
      </c>
      <c r="I18" s="13">
        <v>398</v>
      </c>
      <c r="J18" s="17">
        <v>410</v>
      </c>
      <c r="K18" s="12">
        <v>436</v>
      </c>
      <c r="L18" s="12">
        <v>464</v>
      </c>
      <c r="M18" s="58">
        <v>417</v>
      </c>
      <c r="N18" s="17">
        <v>411</v>
      </c>
      <c r="O18" s="64">
        <f t="shared" si="1"/>
        <v>423.3333333333333</v>
      </c>
      <c r="P18" s="212"/>
      <c r="Q18" s="224"/>
    </row>
    <row r="19" spans="2:17" ht="54.75" customHeight="1">
      <c r="B19" s="25" t="s">
        <v>8</v>
      </c>
      <c r="C19" s="47" t="s">
        <v>6</v>
      </c>
      <c r="D19" s="6">
        <v>423</v>
      </c>
      <c r="E19" s="8">
        <v>425</v>
      </c>
      <c r="F19" s="8">
        <v>441</v>
      </c>
      <c r="G19" s="7">
        <v>397</v>
      </c>
      <c r="H19" s="8">
        <v>440</v>
      </c>
      <c r="I19" s="41">
        <v>437</v>
      </c>
      <c r="J19" s="8">
        <v>424</v>
      </c>
      <c r="K19" s="8">
        <v>425</v>
      </c>
      <c r="L19" s="16">
        <v>410</v>
      </c>
      <c r="M19" s="42">
        <v>410</v>
      </c>
      <c r="N19" s="16">
        <v>401</v>
      </c>
      <c r="O19" s="62">
        <f t="shared" si="1"/>
        <v>421.1818181818182</v>
      </c>
      <c r="P19" s="211">
        <f>AVERAGE(O19,D20:N20)</f>
        <v>415.59740259740255</v>
      </c>
      <c r="Q19" s="223" t="s">
        <v>108</v>
      </c>
    </row>
    <row r="20" spans="2:17" ht="54.75" customHeight="1" thickBot="1">
      <c r="B20" s="24" t="s">
        <v>9</v>
      </c>
      <c r="C20" s="48" t="s">
        <v>7</v>
      </c>
      <c r="D20" s="11"/>
      <c r="E20" s="12">
        <v>446</v>
      </c>
      <c r="F20" s="17">
        <v>401</v>
      </c>
      <c r="G20" s="12">
        <v>432</v>
      </c>
      <c r="H20" s="17" t="s">
        <v>0</v>
      </c>
      <c r="I20" s="17"/>
      <c r="J20" s="17"/>
      <c r="K20" s="13">
        <v>395</v>
      </c>
      <c r="L20" s="17">
        <v>401</v>
      </c>
      <c r="M20" s="58"/>
      <c r="N20" s="17">
        <v>413</v>
      </c>
      <c r="O20" s="63">
        <f t="shared" si="1"/>
        <v>414.6666666666667</v>
      </c>
      <c r="P20" s="212"/>
      <c r="Q20" s="224"/>
    </row>
    <row r="21" spans="2:17" ht="51.75" customHeight="1">
      <c r="B21" s="217" t="s">
        <v>40</v>
      </c>
      <c r="C21" s="49" t="s">
        <v>6</v>
      </c>
      <c r="D21" s="19">
        <v>2516</v>
      </c>
      <c r="E21" s="20">
        <v>2534</v>
      </c>
      <c r="F21" s="20">
        <v>2514</v>
      </c>
      <c r="G21" s="20">
        <v>2574</v>
      </c>
      <c r="H21" s="41">
        <v>2526</v>
      </c>
      <c r="I21" s="20">
        <v>2577</v>
      </c>
      <c r="J21" s="57">
        <v>2610</v>
      </c>
      <c r="K21" s="8">
        <v>2531</v>
      </c>
      <c r="L21" s="37">
        <v>2638</v>
      </c>
      <c r="M21" s="8">
        <v>2525</v>
      </c>
      <c r="N21" s="7">
        <v>2485</v>
      </c>
      <c r="O21" s="62">
        <f>AVERAGE(D21:N21)</f>
        <v>2548.181818181818</v>
      </c>
      <c r="P21" s="213">
        <f>AVERAGE(O21,D22:N22)</f>
        <v>2535.3484848484845</v>
      </c>
      <c r="Q21" s="223" t="s">
        <v>109</v>
      </c>
    </row>
    <row r="22" spans="2:17" ht="51.75" customHeight="1" thickBot="1">
      <c r="B22" s="218"/>
      <c r="C22" s="50" t="s">
        <v>7</v>
      </c>
      <c r="D22" s="21">
        <v>2490</v>
      </c>
      <c r="E22" s="56">
        <v>2607</v>
      </c>
      <c r="F22" s="22">
        <v>2478</v>
      </c>
      <c r="G22" s="70">
        <v>2629</v>
      </c>
      <c r="H22" s="93">
        <v>2602</v>
      </c>
      <c r="I22" s="22">
        <v>2468</v>
      </c>
      <c r="J22" s="76">
        <v>2578</v>
      </c>
      <c r="K22" s="22">
        <v>2454</v>
      </c>
      <c r="L22" s="59">
        <v>2532</v>
      </c>
      <c r="M22" s="59">
        <v>2540</v>
      </c>
      <c r="N22" s="22">
        <v>2498</v>
      </c>
      <c r="O22" s="64">
        <f>AVERAGE(D22:N22)</f>
        <v>2534.181818181818</v>
      </c>
      <c r="P22" s="214"/>
      <c r="Q22" s="224"/>
    </row>
    <row r="23" spans="2:17" ht="51.75" customHeight="1">
      <c r="B23" s="217" t="s">
        <v>41</v>
      </c>
      <c r="C23" s="47" t="s">
        <v>6</v>
      </c>
      <c r="D23" s="51" t="s">
        <v>45</v>
      </c>
      <c r="E23" s="94" t="s">
        <v>56</v>
      </c>
      <c r="F23" s="95" t="s">
        <v>45</v>
      </c>
      <c r="G23" s="52" t="s">
        <v>56</v>
      </c>
      <c r="H23" s="52" t="s">
        <v>55</v>
      </c>
      <c r="I23" s="52" t="s">
        <v>56</v>
      </c>
      <c r="J23" s="52" t="s">
        <v>56</v>
      </c>
      <c r="K23" s="52" t="s">
        <v>59</v>
      </c>
      <c r="L23" s="52" t="s">
        <v>56</v>
      </c>
      <c r="M23" s="60" t="s">
        <v>59</v>
      </c>
      <c r="N23" s="53" t="s">
        <v>60</v>
      </c>
      <c r="O23" s="96" t="s">
        <v>98</v>
      </c>
      <c r="P23" s="215" t="s">
        <v>100</v>
      </c>
      <c r="Q23" s="209" t="s">
        <v>101</v>
      </c>
    </row>
    <row r="24" spans="2:17" ht="51.75" customHeight="1" thickBot="1">
      <c r="B24" s="218"/>
      <c r="C24" s="48" t="s">
        <v>7</v>
      </c>
      <c r="D24" s="54" t="s">
        <v>60</v>
      </c>
      <c r="E24" s="55" t="s">
        <v>24</v>
      </c>
      <c r="F24" s="55" t="s">
        <v>94</v>
      </c>
      <c r="G24" s="69" t="s">
        <v>45</v>
      </c>
      <c r="H24" s="69" t="s">
        <v>55</v>
      </c>
      <c r="I24" s="92" t="s">
        <v>95</v>
      </c>
      <c r="J24" s="69" t="s">
        <v>55</v>
      </c>
      <c r="K24" s="55" t="s">
        <v>96</v>
      </c>
      <c r="L24" s="69" t="s">
        <v>56</v>
      </c>
      <c r="M24" s="61" t="s">
        <v>97</v>
      </c>
      <c r="N24" s="55" t="s">
        <v>60</v>
      </c>
      <c r="O24" s="97" t="s">
        <v>99</v>
      </c>
      <c r="P24" s="216"/>
      <c r="Q24" s="210"/>
    </row>
    <row r="25" spans="2:16" ht="63.75" customHeight="1">
      <c r="B25" s="219" t="s">
        <v>32</v>
      </c>
      <c r="C25" s="221" t="s">
        <v>1</v>
      </c>
      <c r="D25" s="221"/>
      <c r="E25" s="221"/>
      <c r="F25" s="221"/>
      <c r="G25" s="26" t="s">
        <v>30</v>
      </c>
      <c r="H25" s="27" t="s">
        <v>35</v>
      </c>
      <c r="I25" s="28" t="s">
        <v>36</v>
      </c>
      <c r="J25" s="29" t="s">
        <v>38</v>
      </c>
      <c r="P25" s="2"/>
    </row>
    <row r="26" spans="2:17" ht="63.75" customHeight="1">
      <c r="B26" s="220"/>
      <c r="C26" s="222" t="s">
        <v>2</v>
      </c>
      <c r="D26" s="222"/>
      <c r="E26" s="222"/>
      <c r="F26" s="222"/>
      <c r="G26" s="30" t="s">
        <v>31</v>
      </c>
      <c r="H26" s="31" t="s">
        <v>33</v>
      </c>
      <c r="I26" s="32" t="s">
        <v>34</v>
      </c>
      <c r="J26" s="33" t="s">
        <v>37</v>
      </c>
      <c r="O26" s="227" t="s">
        <v>129</v>
      </c>
      <c r="P26" s="228"/>
      <c r="Q26" s="229"/>
    </row>
    <row r="27" spans="3:9" ht="60" customHeight="1">
      <c r="C27" s="222" t="s">
        <v>25</v>
      </c>
      <c r="D27" s="222"/>
      <c r="E27" s="222"/>
      <c r="F27" s="222"/>
      <c r="G27" s="3" t="s">
        <v>26</v>
      </c>
      <c r="H27" s="4" t="s">
        <v>27</v>
      </c>
      <c r="I27" s="5" t="s">
        <v>28</v>
      </c>
    </row>
    <row r="28" ht="27.75" customHeight="1"/>
    <row r="29" ht="12.75">
      <c r="L29" s="1" t="s">
        <v>0</v>
      </c>
    </row>
    <row r="30" spans="4:14" ht="32.25"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4:14" ht="32.25"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4:14" ht="32.25"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</sheetData>
  <sheetProtection/>
  <mergeCells count="31">
    <mergeCell ref="B1:Q1"/>
    <mergeCell ref="Q3:Q4"/>
    <mergeCell ref="P11:P12"/>
    <mergeCell ref="Q7:Q8"/>
    <mergeCell ref="Q9:Q10"/>
    <mergeCell ref="Q15:Q16"/>
    <mergeCell ref="Q17:Q18"/>
    <mergeCell ref="C27:F27"/>
    <mergeCell ref="Q13:Q14"/>
    <mergeCell ref="O26:Q26"/>
    <mergeCell ref="Q11:Q12"/>
    <mergeCell ref="P3:P4"/>
    <mergeCell ref="B2:C2"/>
    <mergeCell ref="P9:P10"/>
    <mergeCell ref="Q5:Q6"/>
    <mergeCell ref="P5:P6"/>
    <mergeCell ref="B23:B24"/>
    <mergeCell ref="P7:P8"/>
    <mergeCell ref="B25:B26"/>
    <mergeCell ref="C25:F25"/>
    <mergeCell ref="P13:P14"/>
    <mergeCell ref="P15:P16"/>
    <mergeCell ref="C26:F26"/>
    <mergeCell ref="P17:P18"/>
    <mergeCell ref="B21:B22"/>
    <mergeCell ref="Q23:Q24"/>
    <mergeCell ref="P19:P20"/>
    <mergeCell ref="P21:P22"/>
    <mergeCell ref="P23:P24"/>
    <mergeCell ref="Q19:Q20"/>
    <mergeCell ref="Q21:Q22"/>
  </mergeCells>
  <printOptions horizontalCentered="1" verticalCentered="1"/>
  <pageMargins left="0" right="0" top="0" bottom="0" header="0.31496062992125984" footer="0.31496062992125984"/>
  <pageSetup fitToHeight="1" fitToWidth="1"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5"/>
  <sheetViews>
    <sheetView zoomScale="40" zoomScaleNormal="40" zoomScalePageLayoutView="0" workbookViewId="0" topLeftCell="A1">
      <selection activeCell="E23" sqref="E23"/>
    </sheetView>
  </sheetViews>
  <sheetFormatPr defaultColWidth="9.00390625" defaultRowHeight="12.75"/>
  <cols>
    <col min="1" max="1" width="32.375" style="1" customWidth="1"/>
    <col min="2" max="2" width="53.00390625" style="1" customWidth="1"/>
    <col min="3" max="3" width="11.00390625" style="1" customWidth="1"/>
    <col min="4" max="14" width="21.625" style="1" customWidth="1"/>
    <col min="15" max="15" width="38.875" style="1" customWidth="1"/>
    <col min="16" max="16" width="44.625" style="1" customWidth="1"/>
    <col min="17" max="17" width="35.875" style="1" customWidth="1"/>
    <col min="18" max="23" width="9.125" style="1" customWidth="1"/>
    <col min="24" max="24" width="16.625" style="1" bestFit="1" customWidth="1"/>
    <col min="25" max="16384" width="9.125" style="1" customWidth="1"/>
  </cols>
  <sheetData>
    <row r="1" spans="2:17" ht="79.5" customHeight="1" thickBot="1">
      <c r="B1" s="230" t="s">
        <v>77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/>
    </row>
    <row r="2" spans="2:17" ht="283.5" customHeight="1" thickBot="1">
      <c r="B2" s="234" t="s">
        <v>116</v>
      </c>
      <c r="C2" s="235"/>
      <c r="D2" s="78" t="s">
        <v>62</v>
      </c>
      <c r="E2" s="78" t="s">
        <v>171</v>
      </c>
      <c r="F2" s="78" t="s">
        <v>172</v>
      </c>
      <c r="G2" s="78" t="s">
        <v>173</v>
      </c>
      <c r="H2" s="78" t="s">
        <v>174</v>
      </c>
      <c r="I2" s="78" t="s">
        <v>175</v>
      </c>
      <c r="J2" s="78" t="s">
        <v>176</v>
      </c>
      <c r="K2" s="78" t="s">
        <v>69</v>
      </c>
      <c r="L2" s="78" t="s">
        <v>49</v>
      </c>
      <c r="M2" s="86" t="s">
        <v>177</v>
      </c>
      <c r="N2" s="79" t="s">
        <v>70</v>
      </c>
      <c r="O2" s="36" t="s">
        <v>42</v>
      </c>
      <c r="P2" s="34" t="s">
        <v>43</v>
      </c>
      <c r="Q2" s="35" t="s">
        <v>44</v>
      </c>
    </row>
    <row r="3" spans="2:17" ht="54.75" customHeight="1">
      <c r="B3" s="23" t="s">
        <v>89</v>
      </c>
      <c r="C3" s="47" t="s">
        <v>6</v>
      </c>
      <c r="D3" s="6">
        <v>503</v>
      </c>
      <c r="E3" s="8">
        <v>522</v>
      </c>
      <c r="F3" s="16" t="s">
        <v>0</v>
      </c>
      <c r="G3" s="16" t="s">
        <v>0</v>
      </c>
      <c r="H3" s="37">
        <v>552</v>
      </c>
      <c r="I3" s="41">
        <v>549</v>
      </c>
      <c r="J3" s="57">
        <v>560</v>
      </c>
      <c r="K3" s="16">
        <v>534</v>
      </c>
      <c r="L3" s="16">
        <v>510</v>
      </c>
      <c r="M3" s="42">
        <v>526</v>
      </c>
      <c r="N3" s="16" t="s">
        <v>0</v>
      </c>
      <c r="O3" s="62">
        <f aca="true" t="shared" si="0" ref="O3:O28">AVERAGE(D3:N3)</f>
        <v>532</v>
      </c>
      <c r="P3" s="211">
        <f>AVERAGE(O3,D4:N4)</f>
        <v>539.2727272727273</v>
      </c>
      <c r="Q3" s="223" t="s">
        <v>125</v>
      </c>
    </row>
    <row r="4" spans="2:17" ht="54.75" customHeight="1" thickBot="1">
      <c r="B4" s="24" t="s">
        <v>13</v>
      </c>
      <c r="C4" s="48" t="s">
        <v>7</v>
      </c>
      <c r="D4" s="87">
        <v>589</v>
      </c>
      <c r="E4" s="39">
        <v>557</v>
      </c>
      <c r="F4" s="17">
        <v>518</v>
      </c>
      <c r="G4" s="12">
        <v>531</v>
      </c>
      <c r="H4" s="17">
        <v>528</v>
      </c>
      <c r="I4" s="13" t="s">
        <v>92</v>
      </c>
      <c r="J4" s="89">
        <v>549</v>
      </c>
      <c r="K4" s="17">
        <v>548</v>
      </c>
      <c r="L4" s="17">
        <v>525</v>
      </c>
      <c r="M4" s="80">
        <v>541</v>
      </c>
      <c r="N4" s="17">
        <v>514</v>
      </c>
      <c r="O4" s="63">
        <f t="shared" si="0"/>
        <v>540</v>
      </c>
      <c r="P4" s="233"/>
      <c r="Q4" s="224"/>
    </row>
    <row r="5" spans="2:17" ht="54.75" customHeight="1">
      <c r="B5" s="23" t="s">
        <v>90</v>
      </c>
      <c r="C5" s="47" t="s">
        <v>6</v>
      </c>
      <c r="D5" s="15">
        <v>489</v>
      </c>
      <c r="E5" s="16" t="s">
        <v>0</v>
      </c>
      <c r="F5" s="16">
        <v>528</v>
      </c>
      <c r="G5" s="16">
        <v>521</v>
      </c>
      <c r="H5" s="8">
        <v>539</v>
      </c>
      <c r="I5" s="9">
        <v>499</v>
      </c>
      <c r="J5" s="41" t="s">
        <v>0</v>
      </c>
      <c r="K5" s="40" t="s">
        <v>0</v>
      </c>
      <c r="L5" s="7">
        <v>496</v>
      </c>
      <c r="M5" s="81">
        <v>529</v>
      </c>
      <c r="N5" s="16" t="s">
        <v>0</v>
      </c>
      <c r="O5" s="62">
        <f t="shared" si="0"/>
        <v>514.4285714285714</v>
      </c>
      <c r="P5" s="211">
        <f>AVERAGE(O5,D6:N6)</f>
        <v>519.038961038961</v>
      </c>
      <c r="Q5" s="223" t="s">
        <v>124</v>
      </c>
    </row>
    <row r="6" spans="2:17" ht="54.75" customHeight="1" thickBot="1">
      <c r="B6" s="24" t="s">
        <v>15</v>
      </c>
      <c r="C6" s="48" t="s">
        <v>7</v>
      </c>
      <c r="D6" s="11">
        <v>493</v>
      </c>
      <c r="E6" s="17">
        <v>531</v>
      </c>
      <c r="F6" s="17">
        <v>509</v>
      </c>
      <c r="G6" s="17">
        <v>522</v>
      </c>
      <c r="H6" s="17" t="s">
        <v>0</v>
      </c>
      <c r="I6" s="17">
        <v>522</v>
      </c>
      <c r="J6" s="89">
        <v>534</v>
      </c>
      <c r="K6" s="12">
        <v>516</v>
      </c>
      <c r="L6" s="12">
        <v>501</v>
      </c>
      <c r="M6" s="58">
        <v>528</v>
      </c>
      <c r="N6" s="12">
        <v>539</v>
      </c>
      <c r="O6" s="63">
        <f t="shared" si="0"/>
        <v>519.5</v>
      </c>
      <c r="P6" s="233"/>
      <c r="Q6" s="224"/>
    </row>
    <row r="7" spans="2:17" ht="54.75" customHeight="1">
      <c r="B7" s="25" t="s">
        <v>57</v>
      </c>
      <c r="C7" s="47" t="s">
        <v>6</v>
      </c>
      <c r="D7" s="18">
        <v>502</v>
      </c>
      <c r="E7" s="16">
        <v>531</v>
      </c>
      <c r="F7" s="16">
        <v>523</v>
      </c>
      <c r="G7" s="16">
        <v>520</v>
      </c>
      <c r="H7" s="16">
        <v>500</v>
      </c>
      <c r="I7" s="9">
        <v>488</v>
      </c>
      <c r="J7" s="41">
        <v>541</v>
      </c>
      <c r="K7" s="16" t="s">
        <v>0</v>
      </c>
      <c r="L7" s="16">
        <v>523</v>
      </c>
      <c r="M7" s="81">
        <v>549</v>
      </c>
      <c r="N7" s="7">
        <v>498</v>
      </c>
      <c r="O7" s="62">
        <f t="shared" si="0"/>
        <v>517.5</v>
      </c>
      <c r="P7" s="211">
        <f>AVERAGE(O8,D7:N7)</f>
        <v>518.2045454545455</v>
      </c>
      <c r="Q7" s="223" t="s">
        <v>123</v>
      </c>
    </row>
    <row r="8" spans="2:24" ht="54.75" customHeight="1" thickBot="1">
      <c r="B8" s="71" t="s">
        <v>58</v>
      </c>
      <c r="C8" s="48" t="s">
        <v>7</v>
      </c>
      <c r="D8" s="44">
        <v>543</v>
      </c>
      <c r="E8" s="13" t="s">
        <v>71</v>
      </c>
      <c r="F8" s="12">
        <v>545</v>
      </c>
      <c r="G8" s="17">
        <v>518</v>
      </c>
      <c r="H8" s="12">
        <v>513</v>
      </c>
      <c r="I8" s="13">
        <v>495</v>
      </c>
      <c r="J8" s="90">
        <v>512</v>
      </c>
      <c r="K8" s="17" t="s">
        <v>0</v>
      </c>
      <c r="L8" s="17">
        <v>516</v>
      </c>
      <c r="M8" s="80" t="s">
        <v>0</v>
      </c>
      <c r="N8" s="38">
        <v>560</v>
      </c>
      <c r="O8" s="63">
        <f t="shared" si="0"/>
        <v>525.25</v>
      </c>
      <c r="P8" s="212"/>
      <c r="Q8" s="224"/>
      <c r="X8" s="111">
        <f>SUM(P7/1.2)</f>
        <v>431.83712121212125</v>
      </c>
    </row>
    <row r="9" spans="2:17" ht="54.75" customHeight="1">
      <c r="B9" s="25" t="s">
        <v>64</v>
      </c>
      <c r="C9" s="47" t="s">
        <v>6</v>
      </c>
      <c r="D9" s="18"/>
      <c r="E9" s="7" t="s">
        <v>82</v>
      </c>
      <c r="F9" s="16">
        <v>536</v>
      </c>
      <c r="G9" s="16">
        <v>513</v>
      </c>
      <c r="H9" s="16" t="s">
        <v>0</v>
      </c>
      <c r="I9" s="41">
        <v>519</v>
      </c>
      <c r="J9" s="40">
        <v>516</v>
      </c>
      <c r="K9" s="16">
        <v>508</v>
      </c>
      <c r="L9" s="98">
        <v>583</v>
      </c>
      <c r="M9" s="81" t="s">
        <v>0</v>
      </c>
      <c r="N9" s="16">
        <v>533</v>
      </c>
      <c r="O9" s="62">
        <f t="shared" si="0"/>
        <v>529.7142857142857</v>
      </c>
      <c r="P9" s="211">
        <f>AVERAGE(O10,D9:N9)</f>
        <v>528.625</v>
      </c>
      <c r="Q9" s="223" t="s">
        <v>122</v>
      </c>
    </row>
    <row r="10" spans="2:17" ht="54.75" customHeight="1" thickBot="1">
      <c r="B10" s="24" t="s">
        <v>65</v>
      </c>
      <c r="C10" s="48" t="s">
        <v>7</v>
      </c>
      <c r="D10" s="77" t="s">
        <v>81</v>
      </c>
      <c r="E10" s="17" t="s">
        <v>0</v>
      </c>
      <c r="F10" s="17" t="s">
        <v>0</v>
      </c>
      <c r="G10" s="17">
        <v>519</v>
      </c>
      <c r="H10" s="17" t="s">
        <v>78</v>
      </c>
      <c r="I10" s="13">
        <v>485</v>
      </c>
      <c r="J10" s="90">
        <v>535</v>
      </c>
      <c r="K10" s="112">
        <v>512</v>
      </c>
      <c r="L10" s="13" t="s">
        <v>79</v>
      </c>
      <c r="M10" s="58">
        <v>554</v>
      </c>
      <c r="N10" s="17" t="s">
        <v>0</v>
      </c>
      <c r="O10" s="63">
        <f t="shared" si="0"/>
        <v>521</v>
      </c>
      <c r="P10" s="212"/>
      <c r="Q10" s="224"/>
    </row>
    <row r="11" spans="2:17" ht="54.75" customHeight="1">
      <c r="B11" s="25" t="s">
        <v>64</v>
      </c>
      <c r="C11" s="47" t="s">
        <v>6</v>
      </c>
      <c r="D11" s="18" t="s">
        <v>0</v>
      </c>
      <c r="E11" s="7">
        <v>499</v>
      </c>
      <c r="F11" s="8">
        <v>531</v>
      </c>
      <c r="G11" s="16">
        <v>507</v>
      </c>
      <c r="H11" s="16" t="s">
        <v>0</v>
      </c>
      <c r="I11" s="40">
        <v>509</v>
      </c>
      <c r="J11" s="8">
        <v>541</v>
      </c>
      <c r="K11" s="16">
        <v>501</v>
      </c>
      <c r="L11" s="16" t="s">
        <v>0</v>
      </c>
      <c r="M11" s="81">
        <v>494</v>
      </c>
      <c r="N11" s="16">
        <v>516</v>
      </c>
      <c r="O11" s="62">
        <f t="shared" si="0"/>
        <v>512.25</v>
      </c>
      <c r="P11" s="211">
        <f>AVERAGE(O11,D12:N12)</f>
        <v>517.85</v>
      </c>
      <c r="Q11" s="223" t="s">
        <v>121</v>
      </c>
    </row>
    <row r="12" spans="2:17" ht="54.75" customHeight="1" thickBot="1">
      <c r="B12" s="24" t="s">
        <v>66</v>
      </c>
      <c r="C12" s="48" t="s">
        <v>7</v>
      </c>
      <c r="D12" s="77" t="s">
        <v>0</v>
      </c>
      <c r="E12" s="17" t="s">
        <v>0</v>
      </c>
      <c r="F12" s="13" t="s">
        <v>93</v>
      </c>
      <c r="G12" s="17" t="s">
        <v>0</v>
      </c>
      <c r="H12" s="12">
        <v>524</v>
      </c>
      <c r="I12" s="17" t="s">
        <v>0</v>
      </c>
      <c r="J12" s="17" t="s">
        <v>0</v>
      </c>
      <c r="K12" s="13">
        <v>491</v>
      </c>
      <c r="L12" s="39">
        <v>560</v>
      </c>
      <c r="M12" s="80">
        <v>502</v>
      </c>
      <c r="N12" s="17" t="s">
        <v>0</v>
      </c>
      <c r="O12" s="63">
        <f t="shared" si="0"/>
        <v>519.25</v>
      </c>
      <c r="P12" s="212"/>
      <c r="Q12" s="224"/>
    </row>
    <row r="13" spans="2:17" ht="54.75" customHeight="1">
      <c r="B13" s="25" t="s">
        <v>67</v>
      </c>
      <c r="C13" s="47" t="s">
        <v>6</v>
      </c>
      <c r="D13" s="18">
        <v>508</v>
      </c>
      <c r="E13" s="16">
        <v>518</v>
      </c>
      <c r="F13" s="16">
        <v>524</v>
      </c>
      <c r="G13" s="8">
        <v>531</v>
      </c>
      <c r="H13" s="8">
        <v>548</v>
      </c>
      <c r="I13" s="40">
        <v>544</v>
      </c>
      <c r="J13" s="16">
        <v>538</v>
      </c>
      <c r="K13" s="8">
        <v>510</v>
      </c>
      <c r="L13" s="16">
        <v>542</v>
      </c>
      <c r="M13" s="113">
        <v>556</v>
      </c>
      <c r="N13" s="16">
        <v>541</v>
      </c>
      <c r="O13" s="62">
        <f t="shared" si="0"/>
        <v>532.7272727272727</v>
      </c>
      <c r="P13" s="211">
        <f>AVERAGE(O13,D14:N14)</f>
        <v>532.2272727272727</v>
      </c>
      <c r="Q13" s="223" t="s">
        <v>120</v>
      </c>
    </row>
    <row r="14" spans="2:17" ht="54.75" customHeight="1" thickBot="1">
      <c r="B14" s="24" t="s">
        <v>68</v>
      </c>
      <c r="C14" s="48" t="s">
        <v>7</v>
      </c>
      <c r="D14" s="77">
        <v>524</v>
      </c>
      <c r="E14" s="12">
        <v>520</v>
      </c>
      <c r="F14" s="17">
        <v>525</v>
      </c>
      <c r="G14" s="39">
        <v>577</v>
      </c>
      <c r="H14" s="39">
        <v>559</v>
      </c>
      <c r="I14" s="39">
        <v>561</v>
      </c>
      <c r="J14" s="17">
        <v>504</v>
      </c>
      <c r="K14" s="13">
        <v>484</v>
      </c>
      <c r="L14" s="12">
        <v>514</v>
      </c>
      <c r="M14" s="58">
        <v>540</v>
      </c>
      <c r="N14" s="12">
        <v>546</v>
      </c>
      <c r="O14" s="63">
        <f t="shared" si="0"/>
        <v>532.1818181818181</v>
      </c>
      <c r="P14" s="212"/>
      <c r="Q14" s="224"/>
    </row>
    <row r="15" spans="2:17" ht="54.75" customHeight="1">
      <c r="B15" s="25" t="s">
        <v>47</v>
      </c>
      <c r="C15" s="47" t="s">
        <v>6</v>
      </c>
      <c r="D15" s="82" t="s">
        <v>73</v>
      </c>
      <c r="E15" s="74" t="s">
        <v>0</v>
      </c>
      <c r="F15" s="85">
        <v>555</v>
      </c>
      <c r="G15" s="75">
        <v>532</v>
      </c>
      <c r="H15" s="75">
        <v>545</v>
      </c>
      <c r="I15" s="74" t="s">
        <v>0</v>
      </c>
      <c r="J15" s="40">
        <v>526</v>
      </c>
      <c r="K15" s="119">
        <v>592</v>
      </c>
      <c r="L15" s="73" t="s">
        <v>110</v>
      </c>
      <c r="M15" s="42">
        <v>530</v>
      </c>
      <c r="N15" s="74">
        <v>540</v>
      </c>
      <c r="O15" s="62">
        <f t="shared" si="0"/>
        <v>545.7142857142857</v>
      </c>
      <c r="P15" s="211">
        <f>AVERAGE(O15,D16:N16)</f>
        <v>549.6785714285714</v>
      </c>
      <c r="Q15" s="223" t="s">
        <v>119</v>
      </c>
    </row>
    <row r="16" spans="2:17" ht="54.75" customHeight="1" thickBot="1">
      <c r="B16" s="71" t="s">
        <v>48</v>
      </c>
      <c r="C16" s="48" t="s">
        <v>7</v>
      </c>
      <c r="D16" s="77" t="s">
        <v>0</v>
      </c>
      <c r="E16" s="17" t="s">
        <v>74</v>
      </c>
      <c r="F16" s="17" t="s">
        <v>0</v>
      </c>
      <c r="G16" s="17" t="s">
        <v>0</v>
      </c>
      <c r="H16" s="17" t="s">
        <v>0</v>
      </c>
      <c r="I16" s="17">
        <v>540</v>
      </c>
      <c r="J16" s="85">
        <v>567</v>
      </c>
      <c r="K16" s="17" t="s">
        <v>0</v>
      </c>
      <c r="L16" s="17" t="s">
        <v>0</v>
      </c>
      <c r="M16" s="80" t="s">
        <v>0</v>
      </c>
      <c r="N16" s="17">
        <v>546</v>
      </c>
      <c r="O16" s="63">
        <f t="shared" si="0"/>
        <v>551</v>
      </c>
      <c r="P16" s="212"/>
      <c r="Q16" s="224"/>
    </row>
    <row r="17" spans="2:17" ht="54.75" customHeight="1">
      <c r="B17" s="25" t="s">
        <v>88</v>
      </c>
      <c r="C17" s="47" t="s">
        <v>6</v>
      </c>
      <c r="D17" s="18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40" t="s">
        <v>0</v>
      </c>
      <c r="J17" s="16" t="s">
        <v>0</v>
      </c>
      <c r="K17" s="16" t="s">
        <v>0</v>
      </c>
      <c r="L17" s="16" t="s">
        <v>0</v>
      </c>
      <c r="M17" s="81" t="s">
        <v>0</v>
      </c>
      <c r="N17" s="16" t="s">
        <v>0</v>
      </c>
      <c r="O17" s="62" t="e">
        <f aca="true" t="shared" si="1" ref="O17:O24">AVERAGE(D17:N17)</f>
        <v>#DIV/0!</v>
      </c>
      <c r="P17" s="211" t="e">
        <f>AVERAGE(O17,D18:N18)</f>
        <v>#DIV/0!</v>
      </c>
      <c r="Q17" s="223" t="s">
        <v>76</v>
      </c>
    </row>
    <row r="18" spans="2:17" ht="54.75" customHeight="1" thickBot="1">
      <c r="B18" s="24" t="s">
        <v>4</v>
      </c>
      <c r="C18" s="48" t="s">
        <v>7</v>
      </c>
      <c r="D18" s="77" t="s">
        <v>0</v>
      </c>
      <c r="E18" s="13">
        <v>497</v>
      </c>
      <c r="F18" s="17" t="s">
        <v>0</v>
      </c>
      <c r="G18" s="17" t="s">
        <v>0</v>
      </c>
      <c r="H18" s="17">
        <v>506</v>
      </c>
      <c r="I18" s="17" t="s">
        <v>0</v>
      </c>
      <c r="J18" s="17" t="s">
        <v>0</v>
      </c>
      <c r="K18" s="17" t="s">
        <v>0</v>
      </c>
      <c r="L18" s="17" t="s">
        <v>0</v>
      </c>
      <c r="M18" s="80" t="s">
        <v>0</v>
      </c>
      <c r="N18" s="17" t="s">
        <v>0</v>
      </c>
      <c r="O18" s="63">
        <f t="shared" si="1"/>
        <v>501.5</v>
      </c>
      <c r="P18" s="212"/>
      <c r="Q18" s="224"/>
    </row>
    <row r="19" spans="2:17" ht="54.75" customHeight="1">
      <c r="B19" s="25" t="s">
        <v>87</v>
      </c>
      <c r="C19" s="47" t="s">
        <v>6</v>
      </c>
      <c r="D19" s="15" t="s">
        <v>75</v>
      </c>
      <c r="E19" s="16" t="s">
        <v>0</v>
      </c>
      <c r="F19" s="16" t="s">
        <v>0</v>
      </c>
      <c r="G19" s="16" t="s">
        <v>0</v>
      </c>
      <c r="H19" s="16">
        <v>506</v>
      </c>
      <c r="I19" s="40" t="s">
        <v>0</v>
      </c>
      <c r="J19" s="16" t="s">
        <v>0</v>
      </c>
      <c r="K19" s="7">
        <v>493</v>
      </c>
      <c r="L19" s="16" t="s">
        <v>0</v>
      </c>
      <c r="M19" s="81" t="s">
        <v>0</v>
      </c>
      <c r="N19" s="16" t="s">
        <v>0</v>
      </c>
      <c r="O19" s="88">
        <f t="shared" si="1"/>
        <v>499.5</v>
      </c>
      <c r="P19" s="211">
        <f>AVERAGE(O19,D20:N20)</f>
        <v>511.64285714285717</v>
      </c>
      <c r="Q19" s="223" t="s">
        <v>118</v>
      </c>
    </row>
    <row r="20" spans="2:17" ht="54.75" customHeight="1" thickBot="1">
      <c r="B20" s="24" t="s">
        <v>11</v>
      </c>
      <c r="C20" s="48" t="s">
        <v>7</v>
      </c>
      <c r="D20" s="44">
        <v>534</v>
      </c>
      <c r="E20" s="17" t="s">
        <v>0</v>
      </c>
      <c r="F20" s="17">
        <v>503</v>
      </c>
      <c r="G20" s="13">
        <v>481</v>
      </c>
      <c r="H20" s="17" t="s">
        <v>0</v>
      </c>
      <c r="I20" s="17" t="s">
        <v>0</v>
      </c>
      <c r="J20" s="17" t="s">
        <v>0</v>
      </c>
      <c r="K20" s="17">
        <v>513</v>
      </c>
      <c r="L20" s="17" t="s">
        <v>0</v>
      </c>
      <c r="M20" s="14">
        <v>479</v>
      </c>
      <c r="N20" s="39">
        <v>572</v>
      </c>
      <c r="O20" s="63">
        <f t="shared" si="1"/>
        <v>513.6666666666666</v>
      </c>
      <c r="P20" s="212"/>
      <c r="Q20" s="224"/>
    </row>
    <row r="21" spans="2:17" ht="54.75" customHeight="1">
      <c r="B21" s="25" t="s">
        <v>86</v>
      </c>
      <c r="C21" s="47" t="s">
        <v>6</v>
      </c>
      <c r="D21" s="18" t="s">
        <v>0</v>
      </c>
      <c r="E21" s="8">
        <v>515</v>
      </c>
      <c r="F21" s="16" t="s">
        <v>0</v>
      </c>
      <c r="G21" s="16" t="s">
        <v>0</v>
      </c>
      <c r="H21" s="16" t="s">
        <v>0</v>
      </c>
      <c r="I21" s="40" t="s">
        <v>0</v>
      </c>
      <c r="J21" s="16" t="s">
        <v>0</v>
      </c>
      <c r="K21" s="16" t="s">
        <v>0</v>
      </c>
      <c r="L21" s="16" t="s">
        <v>0</v>
      </c>
      <c r="M21" s="81" t="s">
        <v>0</v>
      </c>
      <c r="N21" s="16" t="s">
        <v>0</v>
      </c>
      <c r="O21" s="62">
        <f>AVERAGE(D21:N21)</f>
        <v>515</v>
      </c>
      <c r="P21" s="211">
        <f>AVERAGE(O21,D22:N22)</f>
        <v>515</v>
      </c>
      <c r="Q21" s="223" t="s">
        <v>52</v>
      </c>
    </row>
    <row r="22" spans="2:17" ht="54.75" customHeight="1" thickBot="1">
      <c r="B22" s="24" t="s">
        <v>9</v>
      </c>
      <c r="C22" s="48" t="s">
        <v>7</v>
      </c>
      <c r="D22" s="77" t="s">
        <v>0</v>
      </c>
      <c r="E22" s="17" t="s">
        <v>0</v>
      </c>
      <c r="F22" s="17" t="s">
        <v>0</v>
      </c>
      <c r="G22" s="17" t="s">
        <v>0</v>
      </c>
      <c r="H22" s="17" t="s">
        <v>0</v>
      </c>
      <c r="I22" s="17" t="s">
        <v>0</v>
      </c>
      <c r="J22" s="17" t="s">
        <v>0</v>
      </c>
      <c r="K22" s="17" t="s">
        <v>0</v>
      </c>
      <c r="L22" s="17" t="s">
        <v>0</v>
      </c>
      <c r="M22" s="80" t="s">
        <v>0</v>
      </c>
      <c r="N22" s="17" t="s">
        <v>0</v>
      </c>
      <c r="O22" s="63" t="e">
        <f>AVERAGE(D22:N22)</f>
        <v>#DIV/0!</v>
      </c>
      <c r="P22" s="212"/>
      <c r="Q22" s="224"/>
    </row>
    <row r="23" spans="2:17" ht="54.75" customHeight="1">
      <c r="B23" s="25" t="s">
        <v>114</v>
      </c>
      <c r="C23" s="47" t="s">
        <v>6</v>
      </c>
      <c r="D23" s="18" t="s">
        <v>0</v>
      </c>
      <c r="E23" s="16" t="s">
        <v>0</v>
      </c>
      <c r="F23" s="16" t="s">
        <v>0</v>
      </c>
      <c r="G23" s="16" t="s">
        <v>0</v>
      </c>
      <c r="H23" s="16" t="s">
        <v>0</v>
      </c>
      <c r="I23" s="40" t="s">
        <v>0</v>
      </c>
      <c r="J23" s="16" t="s">
        <v>0</v>
      </c>
      <c r="K23" s="16" t="s">
        <v>0</v>
      </c>
      <c r="L23" s="16" t="s">
        <v>0</v>
      </c>
      <c r="M23" s="81" t="s">
        <v>0</v>
      </c>
      <c r="N23" s="8">
        <v>511</v>
      </c>
      <c r="O23" s="62">
        <f t="shared" si="1"/>
        <v>511</v>
      </c>
      <c r="P23" s="211">
        <f>AVERAGE(O23,D24:N24)</f>
        <v>511</v>
      </c>
      <c r="Q23" s="223" t="s">
        <v>52</v>
      </c>
    </row>
    <row r="24" spans="2:17" ht="54.75" customHeight="1" thickBot="1">
      <c r="B24" s="24" t="s">
        <v>115</v>
      </c>
      <c r="C24" s="48" t="s">
        <v>7</v>
      </c>
      <c r="D24" s="77" t="s">
        <v>0</v>
      </c>
      <c r="E24" s="17" t="s">
        <v>0</v>
      </c>
      <c r="F24" s="17" t="s">
        <v>0</v>
      </c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80" t="s">
        <v>0</v>
      </c>
      <c r="N24" s="17" t="s">
        <v>0</v>
      </c>
      <c r="O24" s="63" t="e">
        <f t="shared" si="1"/>
        <v>#DIV/0!</v>
      </c>
      <c r="P24" s="212"/>
      <c r="Q24" s="224"/>
    </row>
    <row r="25" spans="2:17" ht="54.75" customHeight="1" hidden="1">
      <c r="B25" s="25" t="s">
        <v>85</v>
      </c>
      <c r="C25" s="47" t="s">
        <v>6</v>
      </c>
      <c r="D25" s="15"/>
      <c r="E25" s="8"/>
      <c r="F25" s="16"/>
      <c r="G25" s="16"/>
      <c r="H25" s="16"/>
      <c r="I25" s="40"/>
      <c r="J25" s="16"/>
      <c r="K25" s="7"/>
      <c r="L25" s="16"/>
      <c r="M25" s="81"/>
      <c r="N25" s="16"/>
      <c r="O25" s="62" t="e">
        <f t="shared" si="0"/>
        <v>#DIV/0!</v>
      </c>
      <c r="P25" s="211" t="e">
        <f>AVERAGE(O25,D26:N26)</f>
        <v>#DIV/0!</v>
      </c>
      <c r="Q25" s="223" t="s">
        <v>84</v>
      </c>
    </row>
    <row r="26" spans="2:17" ht="54.75" customHeight="1" hidden="1" thickBot="1">
      <c r="B26" s="24" t="s">
        <v>91</v>
      </c>
      <c r="C26" s="48" t="s">
        <v>7</v>
      </c>
      <c r="D26" s="44"/>
      <c r="E26" s="17"/>
      <c r="F26" s="17"/>
      <c r="G26" s="17"/>
      <c r="H26" s="17"/>
      <c r="I26" s="17"/>
      <c r="J26" s="17"/>
      <c r="K26" s="17"/>
      <c r="L26" s="17"/>
      <c r="M26" s="80"/>
      <c r="N26" s="12"/>
      <c r="O26" s="63" t="e">
        <f t="shared" si="0"/>
        <v>#DIV/0!</v>
      </c>
      <c r="P26" s="212"/>
      <c r="Q26" s="224"/>
    </row>
    <row r="27" spans="2:17" ht="51.75" customHeight="1">
      <c r="B27" s="217" t="s">
        <v>40</v>
      </c>
      <c r="C27" s="49" t="s">
        <v>6</v>
      </c>
      <c r="D27" s="83">
        <v>3006</v>
      </c>
      <c r="E27" s="84">
        <v>3073</v>
      </c>
      <c r="F27" s="84">
        <v>3197</v>
      </c>
      <c r="G27" s="84">
        <v>3124</v>
      </c>
      <c r="H27" s="41">
        <v>3190</v>
      </c>
      <c r="I27" s="20">
        <v>3108</v>
      </c>
      <c r="J27" s="116">
        <v>3222</v>
      </c>
      <c r="K27" s="16">
        <v>3138</v>
      </c>
      <c r="L27" s="16">
        <v>3136</v>
      </c>
      <c r="M27" s="16">
        <v>3184</v>
      </c>
      <c r="N27" s="16">
        <v>3139</v>
      </c>
      <c r="O27" s="62">
        <f t="shared" si="0"/>
        <v>3137.909090909091</v>
      </c>
      <c r="P27" s="211">
        <f>AVERAGE(O27,D28:N28)</f>
        <v>3137.0757575757575</v>
      </c>
      <c r="Q27" s="223" t="s">
        <v>117</v>
      </c>
    </row>
    <row r="28" spans="2:17" ht="51.75" customHeight="1" thickBot="1">
      <c r="B28" s="218"/>
      <c r="C28" s="50" t="s">
        <v>7</v>
      </c>
      <c r="D28" s="101">
        <v>3198</v>
      </c>
      <c r="E28" s="102">
        <v>3109</v>
      </c>
      <c r="F28" s="102">
        <v>3093</v>
      </c>
      <c r="G28" s="102">
        <v>3148</v>
      </c>
      <c r="H28" s="74">
        <v>3146</v>
      </c>
      <c r="I28" s="102">
        <v>3066</v>
      </c>
      <c r="J28" s="118">
        <v>3201</v>
      </c>
      <c r="K28" s="102">
        <v>3064</v>
      </c>
      <c r="L28" s="102">
        <v>3061</v>
      </c>
      <c r="M28" s="102">
        <v>3144</v>
      </c>
      <c r="N28" s="117">
        <v>3277</v>
      </c>
      <c r="O28" s="63">
        <f t="shared" si="0"/>
        <v>3137</v>
      </c>
      <c r="P28" s="233"/>
      <c r="Q28" s="224"/>
    </row>
    <row r="29" spans="2:17" ht="51.75" customHeight="1">
      <c r="B29" s="217" t="s">
        <v>41</v>
      </c>
      <c r="C29" s="99" t="s">
        <v>6</v>
      </c>
      <c r="D29" s="103" t="s">
        <v>63</v>
      </c>
      <c r="E29" s="104" t="s">
        <v>24</v>
      </c>
      <c r="F29" s="104" t="s">
        <v>24</v>
      </c>
      <c r="G29" s="104" t="s">
        <v>24</v>
      </c>
      <c r="H29" s="105" t="s">
        <v>83</v>
      </c>
      <c r="I29" s="105" t="s">
        <v>72</v>
      </c>
      <c r="J29" s="104" t="s">
        <v>80</v>
      </c>
      <c r="K29" s="104" t="s">
        <v>24</v>
      </c>
      <c r="L29" s="104" t="s">
        <v>63</v>
      </c>
      <c r="M29" s="104" t="s">
        <v>80</v>
      </c>
      <c r="N29" s="106" t="s">
        <v>63</v>
      </c>
      <c r="O29" s="114" t="s">
        <v>126</v>
      </c>
      <c r="P29" s="236" t="s">
        <v>128</v>
      </c>
      <c r="Q29" s="238" t="s">
        <v>113</v>
      </c>
    </row>
    <row r="30" spans="2:17" ht="51.75" customHeight="1" thickBot="1">
      <c r="B30" s="218"/>
      <c r="C30" s="100" t="s">
        <v>7</v>
      </c>
      <c r="D30" s="107" t="s">
        <v>80</v>
      </c>
      <c r="E30" s="108" t="s">
        <v>80</v>
      </c>
      <c r="F30" s="108" t="s">
        <v>63</v>
      </c>
      <c r="G30" s="108" t="s">
        <v>24</v>
      </c>
      <c r="H30" s="108" t="s">
        <v>80</v>
      </c>
      <c r="I30" s="108" t="s">
        <v>63</v>
      </c>
      <c r="J30" s="109" t="s">
        <v>111</v>
      </c>
      <c r="K30" s="108" t="s">
        <v>112</v>
      </c>
      <c r="L30" s="108" t="s">
        <v>80</v>
      </c>
      <c r="M30" s="108" t="s">
        <v>80</v>
      </c>
      <c r="N30" s="110" t="s">
        <v>80</v>
      </c>
      <c r="O30" s="115" t="s">
        <v>127</v>
      </c>
      <c r="P30" s="237"/>
      <c r="Q30" s="239"/>
    </row>
    <row r="31" spans="2:16" ht="63.75" customHeight="1">
      <c r="B31" s="219" t="s">
        <v>32</v>
      </c>
      <c r="P31" s="2"/>
    </row>
    <row r="32" spans="2:17" ht="63.75" customHeight="1">
      <c r="B32" s="220"/>
      <c r="O32" s="227" t="s">
        <v>129</v>
      </c>
      <c r="P32" s="228"/>
      <c r="Q32" s="229"/>
    </row>
    <row r="33" ht="60" customHeight="1"/>
    <row r="34" ht="27.75" customHeight="1"/>
    <row r="35" ht="12.75">
      <c r="L35" s="1" t="s">
        <v>0</v>
      </c>
    </row>
  </sheetData>
  <sheetProtection/>
  <mergeCells count="34">
    <mergeCell ref="B27:B28"/>
    <mergeCell ref="P27:P28"/>
    <mergeCell ref="Q27:Q28"/>
    <mergeCell ref="P15:P16"/>
    <mergeCell ref="Q15:Q16"/>
    <mergeCell ref="P23:P24"/>
    <mergeCell ref="Q23:Q24"/>
    <mergeCell ref="P21:P22"/>
    <mergeCell ref="B31:B32"/>
    <mergeCell ref="P13:P14"/>
    <mergeCell ref="B29:B30"/>
    <mergeCell ref="P29:P30"/>
    <mergeCell ref="O32:Q32"/>
    <mergeCell ref="Q29:Q30"/>
    <mergeCell ref="Q25:Q26"/>
    <mergeCell ref="P25:P26"/>
    <mergeCell ref="Q17:Q18"/>
    <mergeCell ref="P19:P20"/>
    <mergeCell ref="Q21:Q22"/>
    <mergeCell ref="B1:Q1"/>
    <mergeCell ref="Q3:Q4"/>
    <mergeCell ref="P11:P12"/>
    <mergeCell ref="Q7:Q8"/>
    <mergeCell ref="Q9:Q10"/>
    <mergeCell ref="Q11:Q12"/>
    <mergeCell ref="Q13:Q14"/>
    <mergeCell ref="P3:P4"/>
    <mergeCell ref="B2:C2"/>
    <mergeCell ref="P7:P8"/>
    <mergeCell ref="Q5:Q6"/>
    <mergeCell ref="Q19:Q20"/>
    <mergeCell ref="P17:P18"/>
    <mergeCell ref="P5:P6"/>
    <mergeCell ref="P9:P10"/>
  </mergeCells>
  <printOptions horizontalCentered="1" verticalCentered="1"/>
  <pageMargins left="0" right="0" top="0" bottom="0" header="0.31496062992125984" footer="0.31496062992125984"/>
  <pageSetup fitToHeight="1" fitToWidth="1" horizontalDpi="300" verticalDpi="3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zoomScale="35" zoomScaleNormal="35" zoomScalePageLayoutView="0" workbookViewId="0" topLeftCell="B1">
      <selection activeCell="B2" sqref="B2:C2"/>
    </sheetView>
  </sheetViews>
  <sheetFormatPr defaultColWidth="9.00390625" defaultRowHeight="12.75"/>
  <cols>
    <col min="1" max="1" width="32.375" style="1" hidden="1" customWidth="1"/>
    <col min="2" max="2" width="53.00390625" style="1" customWidth="1"/>
    <col min="3" max="3" width="11.00390625" style="1" customWidth="1"/>
    <col min="4" max="16" width="21.625" style="1" customWidth="1"/>
    <col min="17" max="17" width="38.875" style="1" customWidth="1"/>
    <col min="18" max="18" width="44.625" style="1" customWidth="1"/>
    <col min="19" max="19" width="35.875" style="1" customWidth="1"/>
    <col min="20" max="25" width="9.125" style="1" customWidth="1"/>
    <col min="26" max="26" width="16.625" style="1" bestFit="1" customWidth="1"/>
    <col min="27" max="16384" width="9.125" style="1" customWidth="1"/>
  </cols>
  <sheetData>
    <row r="1" spans="2:19" ht="79.5" customHeight="1" thickBot="1">
      <c r="B1" s="230" t="s">
        <v>77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2"/>
    </row>
    <row r="2" spans="2:19" ht="289.5" customHeight="1" thickBot="1">
      <c r="B2" s="234" t="s">
        <v>134</v>
      </c>
      <c r="C2" s="235"/>
      <c r="D2" s="130" t="s">
        <v>178</v>
      </c>
      <c r="E2" s="130" t="s">
        <v>179</v>
      </c>
      <c r="F2" s="130" t="s">
        <v>130</v>
      </c>
      <c r="G2" s="130" t="s">
        <v>131</v>
      </c>
      <c r="H2" s="130" t="s">
        <v>180</v>
      </c>
      <c r="I2" s="130" t="s">
        <v>181</v>
      </c>
      <c r="J2" s="130" t="s">
        <v>132</v>
      </c>
      <c r="K2" s="130" t="s">
        <v>182</v>
      </c>
      <c r="L2" s="130" t="s">
        <v>133</v>
      </c>
      <c r="M2" s="131" t="s">
        <v>183</v>
      </c>
      <c r="N2" s="131" t="s">
        <v>184</v>
      </c>
      <c r="O2" s="131" t="s">
        <v>185</v>
      </c>
      <c r="P2" s="132" t="s">
        <v>186</v>
      </c>
      <c r="Q2" s="36" t="s">
        <v>42</v>
      </c>
      <c r="R2" s="34" t="s">
        <v>43</v>
      </c>
      <c r="S2" s="35" t="s">
        <v>44</v>
      </c>
    </row>
    <row r="3" spans="2:19" ht="54.75" customHeight="1">
      <c r="B3" s="23" t="s">
        <v>89</v>
      </c>
      <c r="C3" s="47" t="s">
        <v>6</v>
      </c>
      <c r="D3" s="18" t="s">
        <v>0</v>
      </c>
      <c r="E3" s="8">
        <v>412</v>
      </c>
      <c r="F3" s="8">
        <v>403</v>
      </c>
      <c r="G3" s="37">
        <v>477</v>
      </c>
      <c r="H3" s="8">
        <v>449</v>
      </c>
      <c r="I3" s="41">
        <v>425</v>
      </c>
      <c r="J3" s="41">
        <v>428</v>
      </c>
      <c r="K3" s="16" t="s">
        <v>0</v>
      </c>
      <c r="L3" s="8">
        <v>418</v>
      </c>
      <c r="M3" s="81" t="s">
        <v>0</v>
      </c>
      <c r="N3" s="81" t="s">
        <v>0</v>
      </c>
      <c r="O3" s="42">
        <v>431</v>
      </c>
      <c r="P3" s="16" t="s">
        <v>0</v>
      </c>
      <c r="Q3" s="62">
        <f aca="true" t="shared" si="0" ref="Q3:Q26">AVERAGE(D3:P3)</f>
        <v>430.375</v>
      </c>
      <c r="R3" s="211">
        <f aca="true" t="shared" si="1" ref="R3:R25">AVERAGE(D3:P4)</f>
        <v>432.125</v>
      </c>
      <c r="S3" s="242" t="s">
        <v>145</v>
      </c>
    </row>
    <row r="4" spans="2:19" ht="54.75" customHeight="1" thickBot="1">
      <c r="B4" s="133" t="s">
        <v>13</v>
      </c>
      <c r="C4" s="48" t="s">
        <v>7</v>
      </c>
      <c r="D4" s="44">
        <v>423</v>
      </c>
      <c r="E4" s="39">
        <v>477</v>
      </c>
      <c r="F4" s="12">
        <v>409</v>
      </c>
      <c r="G4" s="12">
        <v>433</v>
      </c>
      <c r="H4" s="12">
        <v>431</v>
      </c>
      <c r="I4" s="17" t="s">
        <v>0</v>
      </c>
      <c r="J4" s="89">
        <v>456</v>
      </c>
      <c r="K4" s="17" t="s">
        <v>0</v>
      </c>
      <c r="L4" s="12">
        <v>439</v>
      </c>
      <c r="M4" s="80">
        <v>403</v>
      </c>
      <c r="N4" s="80" t="s">
        <v>0</v>
      </c>
      <c r="O4" s="80" t="s">
        <v>0</v>
      </c>
      <c r="P4" s="17" t="s">
        <v>0</v>
      </c>
      <c r="Q4" s="63">
        <f t="shared" si="0"/>
        <v>433.875</v>
      </c>
      <c r="R4" s="212"/>
      <c r="S4" s="243"/>
    </row>
    <row r="5" spans="2:19" ht="54.75" customHeight="1">
      <c r="B5" s="23" t="s">
        <v>90</v>
      </c>
      <c r="C5" s="47" t="s">
        <v>6</v>
      </c>
      <c r="D5" s="143">
        <v>394</v>
      </c>
      <c r="E5" s="8">
        <v>437</v>
      </c>
      <c r="F5" s="16" t="s">
        <v>0</v>
      </c>
      <c r="G5" s="8">
        <v>422</v>
      </c>
      <c r="H5" s="43">
        <v>387</v>
      </c>
      <c r="I5" s="40">
        <v>406</v>
      </c>
      <c r="J5" s="41">
        <v>418</v>
      </c>
      <c r="K5" s="40">
        <v>430</v>
      </c>
      <c r="L5" s="16">
        <v>424</v>
      </c>
      <c r="M5" s="42">
        <v>444</v>
      </c>
      <c r="N5" s="42">
        <v>455</v>
      </c>
      <c r="O5" s="81">
        <v>409</v>
      </c>
      <c r="P5" s="8">
        <v>426</v>
      </c>
      <c r="Q5" s="62">
        <f t="shared" si="0"/>
        <v>421</v>
      </c>
      <c r="R5" s="211">
        <f t="shared" si="1"/>
        <v>418.04347826086956</v>
      </c>
      <c r="S5" s="242" t="s">
        <v>152</v>
      </c>
    </row>
    <row r="6" spans="2:19" ht="54.75" customHeight="1" thickBot="1">
      <c r="B6" s="133" t="s">
        <v>15</v>
      </c>
      <c r="C6" s="48" t="s">
        <v>7</v>
      </c>
      <c r="D6" s="77">
        <v>404</v>
      </c>
      <c r="E6" s="17" t="s">
        <v>139</v>
      </c>
      <c r="F6" s="17">
        <v>406</v>
      </c>
      <c r="G6" s="17">
        <v>435</v>
      </c>
      <c r="H6" s="12">
        <v>422</v>
      </c>
      <c r="I6" s="17">
        <v>406</v>
      </c>
      <c r="J6" s="90"/>
      <c r="K6" s="17">
        <v>406</v>
      </c>
      <c r="L6" s="17">
        <v>421</v>
      </c>
      <c r="M6" s="80">
        <v>411</v>
      </c>
      <c r="N6" s="152">
        <v>461</v>
      </c>
      <c r="O6" s="141">
        <v>396</v>
      </c>
      <c r="P6" s="13">
        <v>395</v>
      </c>
      <c r="Q6" s="63">
        <f t="shared" si="0"/>
        <v>414.8181818181818</v>
      </c>
      <c r="R6" s="212"/>
      <c r="S6" s="243"/>
    </row>
    <row r="7" spans="2:19" ht="54.75" customHeight="1">
      <c r="B7" s="25" t="s">
        <v>57</v>
      </c>
      <c r="C7" s="47" t="s">
        <v>6</v>
      </c>
      <c r="D7" s="18" t="s">
        <v>139</v>
      </c>
      <c r="E7" s="8">
        <v>411</v>
      </c>
      <c r="F7" s="8">
        <v>424</v>
      </c>
      <c r="G7" s="16" t="s">
        <v>0</v>
      </c>
      <c r="H7" s="16">
        <v>411</v>
      </c>
      <c r="I7" s="41">
        <v>424</v>
      </c>
      <c r="J7" s="40" t="s">
        <v>0</v>
      </c>
      <c r="K7" s="8">
        <v>439</v>
      </c>
      <c r="L7" s="16" t="s">
        <v>0</v>
      </c>
      <c r="M7" s="81">
        <v>402</v>
      </c>
      <c r="N7" s="81">
        <v>444</v>
      </c>
      <c r="O7" s="42">
        <v>445</v>
      </c>
      <c r="P7" s="16">
        <v>424</v>
      </c>
      <c r="Q7" s="62">
        <f t="shared" si="0"/>
        <v>424.8888888888889</v>
      </c>
      <c r="R7" s="211">
        <f t="shared" si="1"/>
        <v>429.4761904761905</v>
      </c>
      <c r="S7" s="242" t="s">
        <v>153</v>
      </c>
    </row>
    <row r="8" spans="2:26" ht="54.75" customHeight="1" thickBot="1">
      <c r="B8" s="134" t="s">
        <v>58</v>
      </c>
      <c r="C8" s="48" t="s">
        <v>7</v>
      </c>
      <c r="D8" s="44">
        <v>448</v>
      </c>
      <c r="E8" s="38">
        <v>459</v>
      </c>
      <c r="F8" s="13">
        <v>396</v>
      </c>
      <c r="G8" s="17">
        <v>427</v>
      </c>
      <c r="H8" s="12">
        <v>438</v>
      </c>
      <c r="I8" s="17">
        <v>424</v>
      </c>
      <c r="J8" s="90"/>
      <c r="K8" s="39">
        <v>458</v>
      </c>
      <c r="L8" s="17">
        <v>449</v>
      </c>
      <c r="M8" s="80">
        <v>408</v>
      </c>
      <c r="N8" s="80">
        <v>414</v>
      </c>
      <c r="O8" s="58">
        <v>427</v>
      </c>
      <c r="P8" s="17">
        <v>447</v>
      </c>
      <c r="Q8" s="63">
        <f t="shared" si="0"/>
        <v>432.9166666666667</v>
      </c>
      <c r="R8" s="212"/>
      <c r="S8" s="243"/>
      <c r="Z8" s="111"/>
    </row>
    <row r="9" spans="2:19" ht="54.75" customHeight="1">
      <c r="B9" s="25" t="s">
        <v>64</v>
      </c>
      <c r="C9" s="47" t="s">
        <v>6</v>
      </c>
      <c r="D9" s="18" t="s">
        <v>0</v>
      </c>
      <c r="E9" s="16">
        <v>438</v>
      </c>
      <c r="F9" s="8">
        <v>425</v>
      </c>
      <c r="G9" s="7">
        <v>394</v>
      </c>
      <c r="H9" s="8">
        <v>428</v>
      </c>
      <c r="I9" s="9" t="s">
        <v>139</v>
      </c>
      <c r="J9" s="41">
        <v>434</v>
      </c>
      <c r="K9" s="16">
        <v>426</v>
      </c>
      <c r="L9" s="140">
        <v>399</v>
      </c>
      <c r="M9" s="42">
        <v>407</v>
      </c>
      <c r="N9" s="42">
        <v>421</v>
      </c>
      <c r="O9" s="81">
        <v>408</v>
      </c>
      <c r="P9" s="16">
        <v>414</v>
      </c>
      <c r="Q9" s="62">
        <f t="shared" si="0"/>
        <v>417.6363636363636</v>
      </c>
      <c r="R9" s="211">
        <f t="shared" si="1"/>
        <v>421.2</v>
      </c>
      <c r="S9" s="242" t="s">
        <v>146</v>
      </c>
    </row>
    <row r="10" spans="2:19" ht="54.75" customHeight="1" thickBot="1">
      <c r="B10" s="133" t="s">
        <v>65</v>
      </c>
      <c r="C10" s="48" t="s">
        <v>7</v>
      </c>
      <c r="D10" s="77" t="s">
        <v>0</v>
      </c>
      <c r="E10" s="38">
        <v>460</v>
      </c>
      <c r="F10" s="13">
        <v>374</v>
      </c>
      <c r="G10" s="17">
        <v>427</v>
      </c>
      <c r="H10" s="17">
        <v>413</v>
      </c>
      <c r="I10" s="12">
        <v>478</v>
      </c>
      <c r="J10" s="90" t="s">
        <v>0</v>
      </c>
      <c r="K10" s="136">
        <v>448</v>
      </c>
      <c r="L10" s="13">
        <v>398</v>
      </c>
      <c r="M10" s="58">
        <v>431</v>
      </c>
      <c r="N10" s="80" t="s">
        <v>0</v>
      </c>
      <c r="O10" s="58">
        <v>401</v>
      </c>
      <c r="P10" s="12" t="s">
        <v>151</v>
      </c>
      <c r="Q10" s="63">
        <f t="shared" si="0"/>
        <v>425.55555555555554</v>
      </c>
      <c r="R10" s="212"/>
      <c r="S10" s="243"/>
    </row>
    <row r="11" spans="2:19" ht="54.75" customHeight="1">
      <c r="B11" s="25" t="s">
        <v>64</v>
      </c>
      <c r="C11" s="47" t="s">
        <v>6</v>
      </c>
      <c r="D11" s="143">
        <v>396</v>
      </c>
      <c r="E11" s="16" t="s">
        <v>0</v>
      </c>
      <c r="F11" s="16" t="s">
        <v>0</v>
      </c>
      <c r="G11" s="16" t="s">
        <v>0</v>
      </c>
      <c r="H11" s="16" t="s">
        <v>0</v>
      </c>
      <c r="I11" s="9" t="s">
        <v>142</v>
      </c>
      <c r="J11" s="7">
        <v>399</v>
      </c>
      <c r="K11" s="16">
        <v>401</v>
      </c>
      <c r="L11" s="16" t="s">
        <v>0</v>
      </c>
      <c r="M11" s="81" t="s">
        <v>0</v>
      </c>
      <c r="N11" s="81">
        <v>405</v>
      </c>
      <c r="O11" s="81" t="s">
        <v>0</v>
      </c>
      <c r="P11" s="16" t="s">
        <v>0</v>
      </c>
      <c r="Q11" s="62">
        <f t="shared" si="0"/>
        <v>400.25</v>
      </c>
      <c r="R11" s="211">
        <f t="shared" si="1"/>
        <v>411.5833333333333</v>
      </c>
      <c r="S11" s="242" t="s">
        <v>121</v>
      </c>
    </row>
    <row r="12" spans="2:19" ht="54.75" customHeight="1" thickBot="1">
      <c r="B12" s="133" t="s">
        <v>66</v>
      </c>
      <c r="C12" s="48" t="s">
        <v>7</v>
      </c>
      <c r="D12" s="44">
        <v>426</v>
      </c>
      <c r="E12" s="17" t="s">
        <v>0</v>
      </c>
      <c r="F12" s="13">
        <v>379</v>
      </c>
      <c r="G12" s="17" t="s">
        <v>0</v>
      </c>
      <c r="H12" s="12">
        <v>413</v>
      </c>
      <c r="I12" s="17">
        <v>416</v>
      </c>
      <c r="J12" s="89">
        <v>410</v>
      </c>
      <c r="K12" s="38">
        <v>466</v>
      </c>
      <c r="L12" s="13">
        <v>399</v>
      </c>
      <c r="M12" s="80" t="s">
        <v>0</v>
      </c>
      <c r="N12" s="80">
        <v>429</v>
      </c>
      <c r="O12" s="80" t="s">
        <v>0</v>
      </c>
      <c r="P12" s="17" t="s">
        <v>139</v>
      </c>
      <c r="Q12" s="63">
        <f t="shared" si="0"/>
        <v>417.25</v>
      </c>
      <c r="R12" s="212"/>
      <c r="S12" s="243"/>
    </row>
    <row r="13" spans="2:19" ht="54.75" customHeight="1">
      <c r="B13" s="25" t="s">
        <v>67</v>
      </c>
      <c r="C13" s="47" t="s">
        <v>6</v>
      </c>
      <c r="D13" s="18">
        <v>439</v>
      </c>
      <c r="E13" s="16" t="s">
        <v>0</v>
      </c>
      <c r="F13" s="8">
        <v>412</v>
      </c>
      <c r="G13" s="16">
        <v>431</v>
      </c>
      <c r="H13" s="16" t="s">
        <v>0</v>
      </c>
      <c r="I13" s="57">
        <v>461</v>
      </c>
      <c r="J13" s="16">
        <v>409</v>
      </c>
      <c r="K13" s="8">
        <v>439</v>
      </c>
      <c r="L13" s="16">
        <v>413</v>
      </c>
      <c r="M13" s="42">
        <v>445</v>
      </c>
      <c r="N13" s="81">
        <v>429</v>
      </c>
      <c r="O13" s="81">
        <v>401</v>
      </c>
      <c r="P13" s="8">
        <v>417</v>
      </c>
      <c r="Q13" s="62">
        <f t="shared" si="0"/>
        <v>426.90909090909093</v>
      </c>
      <c r="R13" s="211">
        <f t="shared" si="1"/>
        <v>426.3</v>
      </c>
      <c r="S13" s="242" t="s">
        <v>147</v>
      </c>
    </row>
    <row r="14" spans="2:19" ht="54.75" customHeight="1" thickBot="1">
      <c r="B14" s="133" t="s">
        <v>68</v>
      </c>
      <c r="C14" s="48" t="s">
        <v>7</v>
      </c>
      <c r="D14" s="77" t="s">
        <v>0</v>
      </c>
      <c r="E14" s="38">
        <v>452</v>
      </c>
      <c r="F14" s="17" t="s">
        <v>0</v>
      </c>
      <c r="G14" s="17" t="s">
        <v>0</v>
      </c>
      <c r="H14" s="12">
        <v>411</v>
      </c>
      <c r="I14" s="17" t="s">
        <v>0</v>
      </c>
      <c r="J14" s="12">
        <v>430</v>
      </c>
      <c r="K14" s="17">
        <v>425</v>
      </c>
      <c r="L14" s="17">
        <v>434</v>
      </c>
      <c r="M14" s="58">
        <v>428</v>
      </c>
      <c r="N14" s="80">
        <v>422</v>
      </c>
      <c r="O14" s="14">
        <v>384</v>
      </c>
      <c r="P14" s="12">
        <v>444</v>
      </c>
      <c r="Q14" s="63">
        <f t="shared" si="0"/>
        <v>425.55555555555554</v>
      </c>
      <c r="R14" s="212"/>
      <c r="S14" s="243"/>
    </row>
    <row r="15" spans="2:19" ht="54.75" customHeight="1">
      <c r="B15" s="25" t="s">
        <v>88</v>
      </c>
      <c r="C15" s="47" t="s">
        <v>6</v>
      </c>
      <c r="D15" s="18">
        <v>429</v>
      </c>
      <c r="E15" s="16">
        <v>412</v>
      </c>
      <c r="F15" s="16">
        <v>427</v>
      </c>
      <c r="G15" s="8">
        <v>437</v>
      </c>
      <c r="H15" s="8">
        <v>418</v>
      </c>
      <c r="I15" s="40" t="s">
        <v>0</v>
      </c>
      <c r="J15" s="16" t="s">
        <v>0</v>
      </c>
      <c r="K15" s="16" t="s">
        <v>0</v>
      </c>
      <c r="L15" s="8">
        <v>429</v>
      </c>
      <c r="M15" s="81">
        <v>421</v>
      </c>
      <c r="N15" s="81" t="s">
        <v>0</v>
      </c>
      <c r="O15" s="81" t="s">
        <v>0</v>
      </c>
      <c r="P15" s="8">
        <v>430</v>
      </c>
      <c r="Q15" s="62">
        <f>AVERAGE(D15:P15)</f>
        <v>425.375</v>
      </c>
      <c r="R15" s="211">
        <f t="shared" si="1"/>
        <v>425.92857142857144</v>
      </c>
      <c r="S15" s="242" t="s">
        <v>154</v>
      </c>
    </row>
    <row r="16" spans="2:19" ht="54.75" customHeight="1" thickBot="1">
      <c r="B16" s="133" t="s">
        <v>4</v>
      </c>
      <c r="C16" s="48" t="s">
        <v>7</v>
      </c>
      <c r="D16" s="77">
        <v>422</v>
      </c>
      <c r="E16" s="17">
        <v>430</v>
      </c>
      <c r="F16" s="17" t="s">
        <v>0</v>
      </c>
      <c r="G16" s="17" t="s">
        <v>0</v>
      </c>
      <c r="H16" s="17" t="s">
        <v>0</v>
      </c>
      <c r="I16" s="17" t="s">
        <v>0</v>
      </c>
      <c r="J16" s="13">
        <v>388</v>
      </c>
      <c r="K16" s="17" t="s">
        <v>0</v>
      </c>
      <c r="L16" s="17" t="s">
        <v>0</v>
      </c>
      <c r="M16" s="80" t="s">
        <v>0</v>
      </c>
      <c r="N16" s="58">
        <v>424</v>
      </c>
      <c r="O16" s="58">
        <v>443</v>
      </c>
      <c r="P16" s="38">
        <v>453</v>
      </c>
      <c r="Q16" s="63">
        <f>AVERAGE(D16:P16)</f>
        <v>426.6666666666667</v>
      </c>
      <c r="R16" s="212"/>
      <c r="S16" s="243"/>
    </row>
    <row r="17" spans="2:19" ht="54.75" customHeight="1" thickBot="1">
      <c r="B17" s="25" t="s">
        <v>47</v>
      </c>
      <c r="C17" s="47" t="s">
        <v>6</v>
      </c>
      <c r="D17" s="72">
        <v>435</v>
      </c>
      <c r="E17" s="129">
        <v>452</v>
      </c>
      <c r="F17" s="75">
        <v>435</v>
      </c>
      <c r="G17" s="146">
        <v>453</v>
      </c>
      <c r="H17" s="75">
        <v>433</v>
      </c>
      <c r="I17" s="75">
        <v>423</v>
      </c>
      <c r="J17" s="39">
        <v>451</v>
      </c>
      <c r="K17" s="146">
        <v>459</v>
      </c>
      <c r="L17" s="75">
        <v>435</v>
      </c>
      <c r="M17" s="42">
        <v>430</v>
      </c>
      <c r="N17" s="113">
        <v>461</v>
      </c>
      <c r="O17" s="81">
        <v>411</v>
      </c>
      <c r="P17" s="75">
        <v>424</v>
      </c>
      <c r="Q17" s="62">
        <f t="shared" si="0"/>
        <v>438.61538461538464</v>
      </c>
      <c r="R17" s="211">
        <f t="shared" si="1"/>
        <v>442.6363636363636</v>
      </c>
      <c r="S17" s="242" t="s">
        <v>155</v>
      </c>
    </row>
    <row r="18" spans="2:19" ht="54.75" customHeight="1" thickBot="1">
      <c r="B18" s="149" t="s">
        <v>48</v>
      </c>
      <c r="C18" s="48" t="s">
        <v>7</v>
      </c>
      <c r="D18" s="77">
        <v>434</v>
      </c>
      <c r="E18" s="17" t="s">
        <v>0</v>
      </c>
      <c r="F18" s="12">
        <v>449</v>
      </c>
      <c r="G18" s="39">
        <v>475</v>
      </c>
      <c r="H18" s="17" t="s">
        <v>0</v>
      </c>
      <c r="I18" s="39">
        <v>450</v>
      </c>
      <c r="J18" s="74" t="s">
        <v>0</v>
      </c>
      <c r="K18" s="39">
        <v>485</v>
      </c>
      <c r="L18" s="17" t="s">
        <v>0</v>
      </c>
      <c r="M18" s="58">
        <v>432</v>
      </c>
      <c r="N18" s="58">
        <v>446</v>
      </c>
      <c r="O18" s="80">
        <v>407</v>
      </c>
      <c r="P18" s="39">
        <v>458</v>
      </c>
      <c r="Q18" s="63">
        <f t="shared" si="0"/>
        <v>448.44444444444446</v>
      </c>
      <c r="R18" s="212"/>
      <c r="S18" s="243"/>
    </row>
    <row r="19" spans="2:19" ht="54.75" customHeight="1" hidden="1">
      <c r="B19" s="148" t="s">
        <v>136</v>
      </c>
      <c r="C19" s="47" t="s">
        <v>6</v>
      </c>
      <c r="D19" s="18" t="s">
        <v>0</v>
      </c>
      <c r="E19" s="16" t="s">
        <v>0</v>
      </c>
      <c r="F19" s="16" t="s">
        <v>0</v>
      </c>
      <c r="G19" s="16" t="s">
        <v>0</v>
      </c>
      <c r="H19" s="16" t="s">
        <v>0</v>
      </c>
      <c r="I19" s="40" t="s">
        <v>0</v>
      </c>
      <c r="J19" s="16" t="s">
        <v>0</v>
      </c>
      <c r="K19" s="16"/>
      <c r="L19" s="16" t="s">
        <v>0</v>
      </c>
      <c r="M19" s="81"/>
      <c r="N19" s="81" t="s">
        <v>0</v>
      </c>
      <c r="O19" s="81"/>
      <c r="P19" s="16" t="s">
        <v>0</v>
      </c>
      <c r="Q19" s="62" t="e">
        <f t="shared" si="0"/>
        <v>#DIV/0!</v>
      </c>
      <c r="R19" s="211">
        <f t="shared" si="1"/>
        <v>400</v>
      </c>
      <c r="S19" s="242" t="s">
        <v>76</v>
      </c>
    </row>
    <row r="20" spans="2:19" ht="54.75" customHeight="1" hidden="1" thickBot="1">
      <c r="B20" s="133" t="s">
        <v>138</v>
      </c>
      <c r="C20" s="48" t="s">
        <v>7</v>
      </c>
      <c r="D20" s="77" t="s">
        <v>0</v>
      </c>
      <c r="E20" s="17" t="s">
        <v>141</v>
      </c>
      <c r="F20" s="17" t="s">
        <v>0</v>
      </c>
      <c r="G20" s="17">
        <v>400</v>
      </c>
      <c r="H20" s="17" t="s">
        <v>0</v>
      </c>
      <c r="I20" s="17" t="s">
        <v>0</v>
      </c>
      <c r="J20" s="17" t="s">
        <v>0</v>
      </c>
      <c r="K20" s="17" t="s">
        <v>0</v>
      </c>
      <c r="L20" s="17"/>
      <c r="M20" s="80" t="s">
        <v>0</v>
      </c>
      <c r="N20" s="80"/>
      <c r="O20" s="80" t="s">
        <v>0</v>
      </c>
      <c r="P20" s="17"/>
      <c r="Q20" s="63">
        <f t="shared" si="0"/>
        <v>400</v>
      </c>
      <c r="R20" s="212"/>
      <c r="S20" s="243"/>
    </row>
    <row r="21" spans="2:19" ht="54.75" customHeight="1" hidden="1">
      <c r="B21" s="25" t="s">
        <v>47</v>
      </c>
      <c r="C21" s="47" t="s">
        <v>6</v>
      </c>
      <c r="D21" s="18" t="s">
        <v>140</v>
      </c>
      <c r="E21" s="16" t="s">
        <v>0</v>
      </c>
      <c r="F21" s="16" t="s">
        <v>0</v>
      </c>
      <c r="G21" s="16" t="s">
        <v>0</v>
      </c>
      <c r="H21" s="16" t="s">
        <v>0</v>
      </c>
      <c r="I21" s="40" t="s">
        <v>0</v>
      </c>
      <c r="J21" s="16" t="s">
        <v>0</v>
      </c>
      <c r="K21" s="16"/>
      <c r="L21" s="16" t="s">
        <v>0</v>
      </c>
      <c r="M21" s="81"/>
      <c r="N21" s="81" t="s">
        <v>0</v>
      </c>
      <c r="O21" s="81"/>
      <c r="P21" s="16" t="s">
        <v>0</v>
      </c>
      <c r="Q21" s="62" t="e">
        <f>AVERAGE(D21:P21)</f>
        <v>#DIV/0!</v>
      </c>
      <c r="R21" s="211" t="e">
        <f>AVERAGE(D21:P22)</f>
        <v>#DIV/0!</v>
      </c>
      <c r="S21" s="242" t="s">
        <v>52</v>
      </c>
    </row>
    <row r="22" spans="2:19" ht="54.75" customHeight="1" hidden="1" thickBot="1">
      <c r="B22" s="133" t="s">
        <v>17</v>
      </c>
      <c r="C22" s="48" t="s">
        <v>7</v>
      </c>
      <c r="D22" s="77" t="s">
        <v>0</v>
      </c>
      <c r="E22" s="17" t="s">
        <v>0</v>
      </c>
      <c r="F22" s="17" t="s">
        <v>0</v>
      </c>
      <c r="G22" s="17" t="s">
        <v>0</v>
      </c>
      <c r="H22" s="17" t="s">
        <v>0</v>
      </c>
      <c r="I22" s="17" t="s">
        <v>0</v>
      </c>
      <c r="J22" s="17" t="s">
        <v>0</v>
      </c>
      <c r="K22" s="17" t="s">
        <v>0</v>
      </c>
      <c r="L22" s="17"/>
      <c r="M22" s="80" t="s">
        <v>0</v>
      </c>
      <c r="N22" s="80"/>
      <c r="O22" s="80" t="s">
        <v>0</v>
      </c>
      <c r="P22" s="124"/>
      <c r="Q22" s="63" t="e">
        <f>AVERAGE(D22:P22)</f>
        <v>#DIV/0!</v>
      </c>
      <c r="R22" s="212"/>
      <c r="S22" s="243"/>
    </row>
    <row r="23" spans="2:19" ht="54.75" customHeight="1" hidden="1">
      <c r="B23" s="25" t="s">
        <v>87</v>
      </c>
      <c r="C23" s="47" t="s">
        <v>6</v>
      </c>
      <c r="D23" s="18" t="s">
        <v>0</v>
      </c>
      <c r="E23" s="16" t="s">
        <v>0</v>
      </c>
      <c r="F23" s="16" t="s">
        <v>0</v>
      </c>
      <c r="G23" s="16" t="s">
        <v>0</v>
      </c>
      <c r="H23" s="16" t="s">
        <v>0</v>
      </c>
      <c r="I23" s="40" t="s">
        <v>0</v>
      </c>
      <c r="J23" s="16" t="s">
        <v>0</v>
      </c>
      <c r="K23" s="16"/>
      <c r="L23" s="16" t="s">
        <v>0</v>
      </c>
      <c r="M23" s="81"/>
      <c r="N23" s="81" t="s">
        <v>0</v>
      </c>
      <c r="O23" s="81"/>
      <c r="P23" s="16" t="s">
        <v>0</v>
      </c>
      <c r="Q23" s="62" t="e">
        <f t="shared" si="0"/>
        <v>#DIV/0!</v>
      </c>
      <c r="R23" s="211">
        <f t="shared" si="1"/>
        <v>413</v>
      </c>
      <c r="S23" s="242" t="s">
        <v>137</v>
      </c>
    </row>
    <row r="24" spans="2:19" ht="54.75" customHeight="1" hidden="1" thickBot="1">
      <c r="B24" s="133" t="s">
        <v>11</v>
      </c>
      <c r="C24" s="48" t="s">
        <v>7</v>
      </c>
      <c r="D24" s="77" t="s">
        <v>0</v>
      </c>
      <c r="E24" s="17" t="s">
        <v>0</v>
      </c>
      <c r="F24" s="17" t="s">
        <v>0</v>
      </c>
      <c r="G24" s="17" t="s">
        <v>0</v>
      </c>
      <c r="H24" s="17" t="s">
        <v>0</v>
      </c>
      <c r="I24" s="17">
        <v>413</v>
      </c>
      <c r="J24" s="17" t="s">
        <v>0</v>
      </c>
      <c r="K24" s="17" t="s">
        <v>0</v>
      </c>
      <c r="L24" s="17"/>
      <c r="M24" s="80" t="s">
        <v>0</v>
      </c>
      <c r="N24" s="80"/>
      <c r="O24" s="80" t="s">
        <v>0</v>
      </c>
      <c r="P24" s="124"/>
      <c r="Q24" s="63">
        <f t="shared" si="0"/>
        <v>413</v>
      </c>
      <c r="R24" s="212"/>
      <c r="S24" s="243"/>
    </row>
    <row r="25" spans="2:19" ht="51.75" customHeight="1">
      <c r="B25" s="217" t="s">
        <v>40</v>
      </c>
      <c r="C25" s="49" t="s">
        <v>6</v>
      </c>
      <c r="D25" s="19">
        <v>2516</v>
      </c>
      <c r="E25" s="20">
        <v>2562</v>
      </c>
      <c r="F25" s="20">
        <v>2526</v>
      </c>
      <c r="G25" s="147">
        <v>2614</v>
      </c>
      <c r="H25" s="41">
        <v>2526</v>
      </c>
      <c r="I25" s="20">
        <v>2502</v>
      </c>
      <c r="J25" s="135">
        <v>2539</v>
      </c>
      <c r="K25" s="138">
        <v>2594</v>
      </c>
      <c r="L25" s="138">
        <v>2518</v>
      </c>
      <c r="M25" s="138">
        <v>2549</v>
      </c>
      <c r="N25" s="151">
        <v>2615</v>
      </c>
      <c r="O25" s="120">
        <v>2505</v>
      </c>
      <c r="P25" s="138">
        <v>2535</v>
      </c>
      <c r="Q25" s="62">
        <f t="shared" si="0"/>
        <v>2546.230769230769</v>
      </c>
      <c r="R25" s="211">
        <f t="shared" si="1"/>
        <v>2555.9615384615386</v>
      </c>
      <c r="S25" s="242" t="s">
        <v>156</v>
      </c>
    </row>
    <row r="26" spans="2:19" ht="51.75" customHeight="1" thickBot="1">
      <c r="B26" s="218"/>
      <c r="C26" s="50" t="s">
        <v>7</v>
      </c>
      <c r="D26" s="101">
        <v>2557</v>
      </c>
      <c r="E26" s="150">
        <v>2718</v>
      </c>
      <c r="F26" s="127">
        <v>2413</v>
      </c>
      <c r="G26" s="102">
        <v>2597</v>
      </c>
      <c r="H26" s="75">
        <v>2528</v>
      </c>
      <c r="I26" s="102">
        <v>2587</v>
      </c>
      <c r="J26" s="121">
        <v>2536</v>
      </c>
      <c r="K26" s="154">
        <v>2688</v>
      </c>
      <c r="L26" s="122">
        <v>2540</v>
      </c>
      <c r="M26" s="142">
        <v>2513</v>
      </c>
      <c r="N26" s="122">
        <v>2596</v>
      </c>
      <c r="O26" s="178">
        <v>2458</v>
      </c>
      <c r="P26" s="156">
        <v>2623</v>
      </c>
      <c r="Q26" s="63">
        <f t="shared" si="0"/>
        <v>2565.6923076923076</v>
      </c>
      <c r="R26" s="212"/>
      <c r="S26" s="243"/>
    </row>
    <row r="27" spans="2:19" ht="51.75" customHeight="1">
      <c r="B27" s="217" t="s">
        <v>41</v>
      </c>
      <c r="C27" s="99" t="s">
        <v>6</v>
      </c>
      <c r="D27" s="144" t="s">
        <v>83</v>
      </c>
      <c r="E27" s="123" t="s">
        <v>83</v>
      </c>
      <c r="F27" s="105" t="s">
        <v>45</v>
      </c>
      <c r="G27" s="123" t="s">
        <v>83</v>
      </c>
      <c r="H27" s="105" t="s">
        <v>45</v>
      </c>
      <c r="I27" s="105" t="s">
        <v>83</v>
      </c>
      <c r="J27" s="105" t="s">
        <v>83</v>
      </c>
      <c r="K27" s="139" t="s">
        <v>72</v>
      </c>
      <c r="L27" s="139" t="s">
        <v>72</v>
      </c>
      <c r="M27" s="105" t="s">
        <v>83</v>
      </c>
      <c r="N27" s="105" t="s">
        <v>72</v>
      </c>
      <c r="O27" s="153" t="s">
        <v>135</v>
      </c>
      <c r="P27" s="145" t="s">
        <v>143</v>
      </c>
      <c r="Q27" s="125" t="s">
        <v>144</v>
      </c>
      <c r="R27" s="244" t="s">
        <v>149</v>
      </c>
      <c r="S27" s="240" t="s">
        <v>157</v>
      </c>
    </row>
    <row r="28" spans="2:19" ht="51.75" customHeight="1" thickBot="1">
      <c r="B28" s="218"/>
      <c r="C28" s="100" t="s">
        <v>7</v>
      </c>
      <c r="D28" s="107" t="s">
        <v>72</v>
      </c>
      <c r="E28" s="108" t="s">
        <v>45</v>
      </c>
      <c r="F28" s="108" t="s">
        <v>83</v>
      </c>
      <c r="G28" s="128" t="s">
        <v>135</v>
      </c>
      <c r="H28" s="137" t="s">
        <v>63</v>
      </c>
      <c r="I28" s="108" t="s">
        <v>83</v>
      </c>
      <c r="J28" s="108" t="s">
        <v>72</v>
      </c>
      <c r="K28" s="137" t="s">
        <v>80</v>
      </c>
      <c r="L28" s="108" t="s">
        <v>45</v>
      </c>
      <c r="M28" s="137" t="s">
        <v>80</v>
      </c>
      <c r="N28" s="108" t="s">
        <v>83</v>
      </c>
      <c r="O28" s="137" t="s">
        <v>24</v>
      </c>
      <c r="P28" s="155" t="s">
        <v>80</v>
      </c>
      <c r="Q28" s="126" t="s">
        <v>148</v>
      </c>
      <c r="R28" s="245"/>
      <c r="S28" s="241"/>
    </row>
    <row r="29" ht="49.5" customHeight="1"/>
    <row r="30" spans="12:19" ht="79.5" customHeight="1">
      <c r="L30" s="1" t="s">
        <v>0</v>
      </c>
      <c r="Q30" s="227" t="s">
        <v>150</v>
      </c>
      <c r="R30" s="228"/>
      <c r="S30" s="229"/>
    </row>
  </sheetData>
  <sheetProtection/>
  <mergeCells count="31">
    <mergeCell ref="S17:S18"/>
    <mergeCell ref="R19:R20"/>
    <mergeCell ref="B2:C2"/>
    <mergeCell ref="R7:R8"/>
    <mergeCell ref="S5:S6"/>
    <mergeCell ref="R13:R14"/>
    <mergeCell ref="S15:S16"/>
    <mergeCell ref="S13:S14"/>
    <mergeCell ref="R17:R18"/>
    <mergeCell ref="B1:S1"/>
    <mergeCell ref="S3:S4"/>
    <mergeCell ref="R11:R12"/>
    <mergeCell ref="S7:S8"/>
    <mergeCell ref="S9:S10"/>
    <mergeCell ref="S11:S12"/>
    <mergeCell ref="R3:R4"/>
    <mergeCell ref="B27:B28"/>
    <mergeCell ref="R27:R28"/>
    <mergeCell ref="B25:B26"/>
    <mergeCell ref="R5:R6"/>
    <mergeCell ref="R9:R10"/>
    <mergeCell ref="R15:R16"/>
    <mergeCell ref="S19:S20"/>
    <mergeCell ref="R21:R22"/>
    <mergeCell ref="R23:R24"/>
    <mergeCell ref="S23:S24"/>
    <mergeCell ref="S21:S22"/>
    <mergeCell ref="Q30:S30"/>
    <mergeCell ref="S27:S28"/>
    <mergeCell ref="R25:R26"/>
    <mergeCell ref="S25:S26"/>
  </mergeCells>
  <printOptions horizontalCentered="1" verticalCentered="1"/>
  <pageMargins left="0" right="0" top="0" bottom="0" header="0.31496062992125984" footer="0.31496062992125984"/>
  <pageSetup fitToHeight="1" fitToWidth="1" horizontalDpi="300" verticalDpi="3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50" zoomScaleNormal="50" zoomScalePageLayoutView="0" workbookViewId="0" topLeftCell="B3">
      <selection activeCell="K22" sqref="K22"/>
    </sheetView>
  </sheetViews>
  <sheetFormatPr defaultColWidth="9.00390625" defaultRowHeight="12.75"/>
  <cols>
    <col min="1" max="1" width="32.375" style="1" hidden="1" customWidth="1"/>
    <col min="2" max="2" width="53.00390625" style="1" customWidth="1"/>
    <col min="3" max="3" width="11.00390625" style="1" customWidth="1"/>
    <col min="4" max="14" width="20.625" style="1" customWidth="1"/>
    <col min="15" max="15" width="38.875" style="1" customWidth="1"/>
    <col min="16" max="16" width="44.625" style="1" customWidth="1"/>
    <col min="17" max="17" width="35.875" style="1" customWidth="1"/>
    <col min="18" max="23" width="9.125" style="1" customWidth="1"/>
    <col min="24" max="24" width="16.625" style="1" bestFit="1" customWidth="1"/>
    <col min="25" max="16384" width="9.125" style="1" customWidth="1"/>
  </cols>
  <sheetData>
    <row r="1" spans="2:17" ht="79.5" customHeight="1" thickBot="1">
      <c r="B1" s="230" t="s">
        <v>160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/>
    </row>
    <row r="2" spans="2:17" ht="349.5" customHeight="1" thickBot="1">
      <c r="B2" s="234" t="s">
        <v>188</v>
      </c>
      <c r="C2" s="235"/>
      <c r="D2" s="130" t="s">
        <v>163</v>
      </c>
      <c r="E2" s="130" t="s">
        <v>164</v>
      </c>
      <c r="F2" s="130" t="s">
        <v>165</v>
      </c>
      <c r="G2" s="130" t="s">
        <v>166</v>
      </c>
      <c r="H2" s="130" t="s">
        <v>167</v>
      </c>
      <c r="I2" s="130" t="s">
        <v>168</v>
      </c>
      <c r="J2" s="130" t="s">
        <v>169</v>
      </c>
      <c r="K2" s="130" t="s">
        <v>194</v>
      </c>
      <c r="L2" s="130" t="s">
        <v>193</v>
      </c>
      <c r="M2" s="131" t="s">
        <v>192</v>
      </c>
      <c r="N2" s="131" t="s">
        <v>170</v>
      </c>
      <c r="O2" s="36" t="s">
        <v>42</v>
      </c>
      <c r="P2" s="34" t="s">
        <v>43</v>
      </c>
      <c r="Q2" s="35" t="s">
        <v>44</v>
      </c>
    </row>
    <row r="3" spans="2:17" ht="54.75" customHeight="1">
      <c r="B3" s="23" t="s">
        <v>89</v>
      </c>
      <c r="C3" s="47" t="s">
        <v>6</v>
      </c>
      <c r="D3" s="18" t="s">
        <v>0</v>
      </c>
      <c r="E3" s="16" t="s">
        <v>0</v>
      </c>
      <c r="F3" s="7">
        <v>496</v>
      </c>
      <c r="G3" s="16" t="s">
        <v>0</v>
      </c>
      <c r="H3" s="37">
        <v>551</v>
      </c>
      <c r="I3" s="40" t="s">
        <v>0</v>
      </c>
      <c r="J3" s="40" t="s">
        <v>0</v>
      </c>
      <c r="K3" s="16" t="s">
        <v>0</v>
      </c>
      <c r="L3" s="16" t="s">
        <v>0</v>
      </c>
      <c r="M3" s="81" t="s">
        <v>0</v>
      </c>
      <c r="N3" s="81" t="s">
        <v>0</v>
      </c>
      <c r="O3" s="62">
        <f aca="true" t="shared" si="0" ref="O3:O28">AVERAGE(D3:N3)</f>
        <v>523.5</v>
      </c>
      <c r="P3" s="211">
        <f>AVERAGE(D3:N4)</f>
        <v>540.6</v>
      </c>
      <c r="Q3" s="242" t="s">
        <v>198</v>
      </c>
    </row>
    <row r="4" spans="2:17" ht="54.75" customHeight="1" thickBot="1">
      <c r="B4" s="133" t="s">
        <v>13</v>
      </c>
      <c r="C4" s="48" t="s">
        <v>7</v>
      </c>
      <c r="D4" s="77"/>
      <c r="E4" s="39">
        <v>572</v>
      </c>
      <c r="F4" s="17" t="s">
        <v>0</v>
      </c>
      <c r="G4" s="12">
        <v>547</v>
      </c>
      <c r="H4" s="17" t="s">
        <v>0</v>
      </c>
      <c r="I4" s="17" t="s">
        <v>0</v>
      </c>
      <c r="J4" s="90" t="s">
        <v>0</v>
      </c>
      <c r="K4" s="17">
        <v>537</v>
      </c>
      <c r="L4" s="17" t="s">
        <v>0</v>
      </c>
      <c r="M4" s="80" t="s">
        <v>0</v>
      </c>
      <c r="N4" s="80" t="s">
        <v>0</v>
      </c>
      <c r="O4" s="63">
        <f t="shared" si="0"/>
        <v>552</v>
      </c>
      <c r="P4" s="212"/>
      <c r="Q4" s="243"/>
    </row>
    <row r="5" spans="2:17" ht="54.75" customHeight="1">
      <c r="B5" s="25" t="s">
        <v>158</v>
      </c>
      <c r="C5" s="47" t="s">
        <v>6</v>
      </c>
      <c r="D5" s="6">
        <v>522</v>
      </c>
      <c r="E5" s="37">
        <v>555</v>
      </c>
      <c r="F5" s="16" t="s">
        <v>139</v>
      </c>
      <c r="G5" s="7" t="s">
        <v>189</v>
      </c>
      <c r="H5" s="16" t="s">
        <v>0</v>
      </c>
      <c r="I5" s="40">
        <v>502</v>
      </c>
      <c r="J5" s="40"/>
      <c r="K5" s="40">
        <v>529</v>
      </c>
      <c r="L5" s="16">
        <v>515</v>
      </c>
      <c r="M5" s="10">
        <v>496</v>
      </c>
      <c r="N5" s="42">
        <v>544</v>
      </c>
      <c r="O5" s="62">
        <f t="shared" si="0"/>
        <v>523.2857142857143</v>
      </c>
      <c r="P5" s="211">
        <f>AVERAGE(D5:N6)</f>
        <v>524.9333333333333</v>
      </c>
      <c r="Q5" s="242" t="s">
        <v>201</v>
      </c>
    </row>
    <row r="6" spans="2:17" ht="54.75" customHeight="1" thickBot="1">
      <c r="B6" s="133" t="s">
        <v>159</v>
      </c>
      <c r="C6" s="48" t="s">
        <v>7</v>
      </c>
      <c r="D6" s="77">
        <v>528</v>
      </c>
      <c r="E6" s="12">
        <v>528</v>
      </c>
      <c r="F6" s="17">
        <v>521</v>
      </c>
      <c r="G6" s="12">
        <v>545</v>
      </c>
      <c r="H6" s="39">
        <v>563</v>
      </c>
      <c r="I6" s="17" t="s">
        <v>197</v>
      </c>
      <c r="J6" s="171">
        <v>492</v>
      </c>
      <c r="K6" s="17" t="s">
        <v>0</v>
      </c>
      <c r="L6" s="12">
        <v>523</v>
      </c>
      <c r="M6" s="80" t="s">
        <v>0</v>
      </c>
      <c r="N6" s="80">
        <v>511</v>
      </c>
      <c r="O6" s="63">
        <f t="shared" si="0"/>
        <v>526.375</v>
      </c>
      <c r="P6" s="212"/>
      <c r="Q6" s="243"/>
    </row>
    <row r="7" spans="2:17" ht="54.75" customHeight="1" hidden="1">
      <c r="B7" s="23" t="s">
        <v>90</v>
      </c>
      <c r="C7" s="47" t="s">
        <v>6</v>
      </c>
      <c r="D7" s="18" t="s">
        <v>139</v>
      </c>
      <c r="E7" s="16" t="s">
        <v>0</v>
      </c>
      <c r="F7" s="16"/>
      <c r="G7" s="16" t="s">
        <v>0</v>
      </c>
      <c r="H7" s="16"/>
      <c r="I7" s="40"/>
      <c r="J7" s="40"/>
      <c r="K7" s="40"/>
      <c r="L7" s="16"/>
      <c r="M7" s="81"/>
      <c r="N7" s="81"/>
      <c r="O7" s="62" t="e">
        <f t="shared" si="0"/>
        <v>#DIV/0!</v>
      </c>
      <c r="P7" s="211" t="e">
        <f>AVERAGE(D7:N8)</f>
        <v>#DIV/0!</v>
      </c>
      <c r="Q7" s="242" t="s">
        <v>84</v>
      </c>
    </row>
    <row r="8" spans="2:17" ht="54.75" customHeight="1" hidden="1" thickBot="1">
      <c r="B8" s="133" t="s">
        <v>15</v>
      </c>
      <c r="C8" s="48" t="s">
        <v>7</v>
      </c>
      <c r="D8" s="77"/>
      <c r="E8" s="17"/>
      <c r="F8" s="17" t="s">
        <v>0</v>
      </c>
      <c r="G8" s="17"/>
      <c r="H8" s="17" t="s">
        <v>0</v>
      </c>
      <c r="I8" s="17"/>
      <c r="J8" s="90"/>
      <c r="K8" s="17"/>
      <c r="L8" s="17"/>
      <c r="M8" s="80"/>
      <c r="N8" s="80"/>
      <c r="O8" s="63" t="e">
        <f t="shared" si="0"/>
        <v>#DIV/0!</v>
      </c>
      <c r="P8" s="212"/>
      <c r="Q8" s="243"/>
    </row>
    <row r="9" spans="2:17" ht="54.75" customHeight="1">
      <c r="B9" s="25" t="s">
        <v>57</v>
      </c>
      <c r="C9" s="47" t="s">
        <v>6</v>
      </c>
      <c r="D9" s="18" t="s">
        <v>0</v>
      </c>
      <c r="E9" s="16">
        <v>539</v>
      </c>
      <c r="F9" s="16">
        <v>556</v>
      </c>
      <c r="G9" s="16" t="s">
        <v>139</v>
      </c>
      <c r="H9" s="37">
        <v>553</v>
      </c>
      <c r="I9" s="40" t="s">
        <v>0</v>
      </c>
      <c r="J9" s="9">
        <v>489</v>
      </c>
      <c r="K9" s="37">
        <v>571</v>
      </c>
      <c r="L9" s="37">
        <v>550</v>
      </c>
      <c r="M9" s="81">
        <v>534</v>
      </c>
      <c r="N9" s="42">
        <v>557</v>
      </c>
      <c r="O9" s="62">
        <f t="shared" si="0"/>
        <v>543.625</v>
      </c>
      <c r="P9" s="211">
        <f>AVERAGE(D9:N10)</f>
        <v>542.6111111111111</v>
      </c>
      <c r="Q9" s="242" t="s">
        <v>202</v>
      </c>
    </row>
    <row r="10" spans="2:24" ht="54.75" customHeight="1" thickBot="1">
      <c r="B10" s="134" t="s">
        <v>58</v>
      </c>
      <c r="C10" s="48" t="s">
        <v>7</v>
      </c>
      <c r="D10" s="77">
        <v>513</v>
      </c>
      <c r="E10" s="17" t="s">
        <v>0</v>
      </c>
      <c r="F10" s="12">
        <v>529</v>
      </c>
      <c r="G10" s="39">
        <v>582</v>
      </c>
      <c r="H10" s="12">
        <v>528</v>
      </c>
      <c r="I10" s="17">
        <v>542</v>
      </c>
      <c r="J10" s="90">
        <v>533</v>
      </c>
      <c r="K10" s="38">
        <v>553</v>
      </c>
      <c r="L10" s="39">
        <v>552</v>
      </c>
      <c r="M10" s="181">
        <v>561</v>
      </c>
      <c r="N10" s="58">
        <v>525</v>
      </c>
      <c r="O10" s="63">
        <f t="shared" si="0"/>
        <v>541.8</v>
      </c>
      <c r="P10" s="212"/>
      <c r="Q10" s="243"/>
      <c r="X10" s="111"/>
    </row>
    <row r="11" spans="2:17" ht="54.75" customHeight="1" hidden="1">
      <c r="B11" s="25" t="s">
        <v>64</v>
      </c>
      <c r="C11" s="47" t="s">
        <v>6</v>
      </c>
      <c r="D11" s="15">
        <v>490</v>
      </c>
      <c r="E11" s="16" t="s">
        <v>0</v>
      </c>
      <c r="F11" s="16"/>
      <c r="G11" s="16" t="s">
        <v>0</v>
      </c>
      <c r="H11" s="16"/>
      <c r="I11" s="40" t="s">
        <v>0</v>
      </c>
      <c r="J11" s="40"/>
      <c r="K11" s="16" t="s">
        <v>0</v>
      </c>
      <c r="L11" s="120"/>
      <c r="M11" s="81" t="s">
        <v>0</v>
      </c>
      <c r="N11" s="81"/>
      <c r="O11" s="88">
        <f t="shared" si="0"/>
        <v>490</v>
      </c>
      <c r="P11" s="248">
        <f>AVERAGE(D11:N12)</f>
        <v>490</v>
      </c>
      <c r="Q11" s="242" t="s">
        <v>137</v>
      </c>
    </row>
    <row r="12" spans="2:17" ht="54.75" customHeight="1" hidden="1" thickBot="1">
      <c r="B12" s="133" t="s">
        <v>65</v>
      </c>
      <c r="C12" s="48" t="s">
        <v>7</v>
      </c>
      <c r="D12" s="77" t="s">
        <v>0</v>
      </c>
      <c r="E12" s="17"/>
      <c r="F12" s="17" t="s">
        <v>0</v>
      </c>
      <c r="G12" s="17"/>
      <c r="H12" s="17" t="s">
        <v>0</v>
      </c>
      <c r="I12" s="17"/>
      <c r="J12" s="90" t="s">
        <v>0</v>
      </c>
      <c r="K12" s="112"/>
      <c r="L12" s="17" t="s">
        <v>0</v>
      </c>
      <c r="M12" s="80"/>
      <c r="N12" s="80" t="s">
        <v>0</v>
      </c>
      <c r="O12" s="63" t="e">
        <f t="shared" si="0"/>
        <v>#DIV/0!</v>
      </c>
      <c r="P12" s="212"/>
      <c r="Q12" s="243"/>
    </row>
    <row r="13" spans="2:17" ht="54.75" customHeight="1">
      <c r="B13" s="25" t="s">
        <v>67</v>
      </c>
      <c r="C13" s="47" t="s">
        <v>6</v>
      </c>
      <c r="D13" s="6">
        <v>521</v>
      </c>
      <c r="E13" s="16" t="s">
        <v>0</v>
      </c>
      <c r="F13" s="16" t="s">
        <v>0</v>
      </c>
      <c r="G13" s="8">
        <v>515</v>
      </c>
      <c r="H13" s="16" t="s">
        <v>0</v>
      </c>
      <c r="I13" s="40">
        <v>523</v>
      </c>
      <c r="J13" s="43">
        <v>489</v>
      </c>
      <c r="K13" s="173">
        <v>554</v>
      </c>
      <c r="L13" s="16">
        <v>509</v>
      </c>
      <c r="M13" s="81">
        <v>501</v>
      </c>
      <c r="N13" s="81" t="s">
        <v>139</v>
      </c>
      <c r="O13" s="62">
        <f t="shared" si="0"/>
        <v>516</v>
      </c>
      <c r="P13" s="211">
        <f>AVERAGE(D13:N14)</f>
        <v>521.8235294117648</v>
      </c>
      <c r="Q13" s="242" t="s">
        <v>199</v>
      </c>
    </row>
    <row r="14" spans="2:17" ht="54.75" customHeight="1" thickBot="1">
      <c r="B14" s="133" t="s">
        <v>68</v>
      </c>
      <c r="C14" s="48" t="s">
        <v>7</v>
      </c>
      <c r="D14" s="44">
        <v>545</v>
      </c>
      <c r="E14" s="13">
        <v>483</v>
      </c>
      <c r="F14" s="12">
        <v>520</v>
      </c>
      <c r="G14" s="17" t="s">
        <v>0</v>
      </c>
      <c r="H14" s="17">
        <v>532</v>
      </c>
      <c r="I14" s="38">
        <v>553</v>
      </c>
      <c r="J14" s="174">
        <v>554</v>
      </c>
      <c r="K14" s="39">
        <v>565</v>
      </c>
      <c r="L14" s="39">
        <v>551</v>
      </c>
      <c r="M14" s="14">
        <v>483</v>
      </c>
      <c r="N14" s="14">
        <v>473</v>
      </c>
      <c r="O14" s="63">
        <f t="shared" si="0"/>
        <v>525.9</v>
      </c>
      <c r="P14" s="212"/>
      <c r="Q14" s="243"/>
    </row>
    <row r="15" spans="2:17" ht="54.75" customHeight="1">
      <c r="B15" s="25" t="s">
        <v>88</v>
      </c>
      <c r="C15" s="47" t="s">
        <v>6</v>
      </c>
      <c r="D15" s="6">
        <v>515</v>
      </c>
      <c r="E15" s="16">
        <v>507</v>
      </c>
      <c r="F15" s="7" t="s">
        <v>196</v>
      </c>
      <c r="G15" s="16">
        <v>523</v>
      </c>
      <c r="H15" s="16" t="s">
        <v>0</v>
      </c>
      <c r="I15" s="9">
        <v>480</v>
      </c>
      <c r="J15" s="16">
        <v>511</v>
      </c>
      <c r="K15" s="16" t="s">
        <v>0</v>
      </c>
      <c r="L15" s="16" t="s">
        <v>0</v>
      </c>
      <c r="M15" s="42">
        <v>539</v>
      </c>
      <c r="N15" s="10">
        <v>491</v>
      </c>
      <c r="O15" s="62">
        <f t="shared" si="0"/>
        <v>509.42857142857144</v>
      </c>
      <c r="P15" s="211">
        <f>AVERAGE(D15:N16)</f>
        <v>509.5</v>
      </c>
      <c r="Q15" s="242" t="s">
        <v>203</v>
      </c>
    </row>
    <row r="16" spans="2:17" ht="54.75" customHeight="1" thickBot="1">
      <c r="B16" s="133" t="s">
        <v>4</v>
      </c>
      <c r="C16" s="48" t="s">
        <v>7</v>
      </c>
      <c r="D16" s="11">
        <v>477</v>
      </c>
      <c r="E16" s="17" t="s">
        <v>0</v>
      </c>
      <c r="F16" s="12">
        <v>540</v>
      </c>
      <c r="G16" s="17" t="s">
        <v>0</v>
      </c>
      <c r="H16" s="12">
        <v>529</v>
      </c>
      <c r="I16" s="17" t="s">
        <v>139</v>
      </c>
      <c r="J16" s="13">
        <v>494</v>
      </c>
      <c r="K16" s="17" t="s">
        <v>0</v>
      </c>
      <c r="L16" s="38">
        <v>557</v>
      </c>
      <c r="M16" s="14">
        <v>478</v>
      </c>
      <c r="N16" s="14">
        <v>492</v>
      </c>
      <c r="O16" s="63">
        <f t="shared" si="0"/>
        <v>509.57142857142856</v>
      </c>
      <c r="P16" s="212"/>
      <c r="Q16" s="243"/>
    </row>
    <row r="17" spans="2:17" ht="54.75" customHeight="1">
      <c r="B17" s="25" t="s">
        <v>87</v>
      </c>
      <c r="C17" s="47" t="s">
        <v>6</v>
      </c>
      <c r="D17" s="161" t="s">
        <v>93</v>
      </c>
      <c r="E17" s="74">
        <v>543</v>
      </c>
      <c r="F17" s="75">
        <v>543</v>
      </c>
      <c r="G17" s="168">
        <v>512</v>
      </c>
      <c r="H17" s="74">
        <v>544</v>
      </c>
      <c r="I17" s="75">
        <v>517</v>
      </c>
      <c r="J17" s="16">
        <v>524</v>
      </c>
      <c r="K17" s="146">
        <v>549</v>
      </c>
      <c r="L17" s="74">
        <v>514</v>
      </c>
      <c r="M17" s="42">
        <v>558</v>
      </c>
      <c r="N17" s="42">
        <v>507</v>
      </c>
      <c r="O17" s="62">
        <f t="shared" si="0"/>
        <v>531.1</v>
      </c>
      <c r="P17" s="211">
        <f>AVERAGE(D17:N18)</f>
        <v>530.3888888888889</v>
      </c>
      <c r="Q17" s="242" t="s">
        <v>147</v>
      </c>
    </row>
    <row r="18" spans="2:17" ht="54.75" customHeight="1" thickBot="1">
      <c r="B18" s="134" t="s">
        <v>11</v>
      </c>
      <c r="C18" s="48" t="s">
        <v>7</v>
      </c>
      <c r="D18" s="44">
        <v>528</v>
      </c>
      <c r="E18" s="17" t="s">
        <v>0</v>
      </c>
      <c r="F18" s="39">
        <v>551</v>
      </c>
      <c r="G18" s="17" t="s">
        <v>0</v>
      </c>
      <c r="H18" s="38">
        <v>555</v>
      </c>
      <c r="I18" s="38">
        <v>568</v>
      </c>
      <c r="J18" s="75">
        <v>529</v>
      </c>
      <c r="K18" s="17">
        <v>536</v>
      </c>
      <c r="L18" s="13" t="s">
        <v>191</v>
      </c>
      <c r="M18" s="80">
        <v>511</v>
      </c>
      <c r="N18" s="14">
        <v>458</v>
      </c>
      <c r="O18" s="63">
        <f t="shared" si="0"/>
        <v>529.5</v>
      </c>
      <c r="P18" s="212"/>
      <c r="Q18" s="243"/>
    </row>
    <row r="19" spans="2:17" ht="54.75" customHeight="1">
      <c r="B19" s="165" t="s">
        <v>161</v>
      </c>
      <c r="C19" s="163" t="s">
        <v>6</v>
      </c>
      <c r="D19" s="18">
        <v>532</v>
      </c>
      <c r="E19" s="16">
        <v>527</v>
      </c>
      <c r="F19" s="8">
        <v>532</v>
      </c>
      <c r="G19" s="8">
        <v>539</v>
      </c>
      <c r="H19" s="16">
        <v>512</v>
      </c>
      <c r="I19" s="40">
        <v>511</v>
      </c>
      <c r="J19" s="8">
        <v>548</v>
      </c>
      <c r="K19" s="16">
        <v>531</v>
      </c>
      <c r="L19" s="8">
        <v>522</v>
      </c>
      <c r="M19" s="81">
        <v>504</v>
      </c>
      <c r="N19" s="113">
        <v>573</v>
      </c>
      <c r="O19" s="62">
        <f t="shared" si="0"/>
        <v>530.0909090909091</v>
      </c>
      <c r="P19" s="211">
        <f>AVERAGE(D19:N20)</f>
        <v>534.1363636363636</v>
      </c>
      <c r="Q19" s="242" t="s">
        <v>204</v>
      </c>
    </row>
    <row r="20" spans="2:17" ht="54.75" customHeight="1" thickBot="1">
      <c r="B20" s="166" t="s">
        <v>162</v>
      </c>
      <c r="C20" s="164" t="s">
        <v>7</v>
      </c>
      <c r="D20" s="44">
        <v>510</v>
      </c>
      <c r="E20" s="17">
        <v>561</v>
      </c>
      <c r="F20" s="17">
        <v>530</v>
      </c>
      <c r="G20" s="12">
        <v>560</v>
      </c>
      <c r="H20" s="38">
        <v>562</v>
      </c>
      <c r="I20" s="39">
        <v>571</v>
      </c>
      <c r="J20" s="17">
        <v>517</v>
      </c>
      <c r="K20" s="38">
        <v>560</v>
      </c>
      <c r="L20" s="17">
        <v>528</v>
      </c>
      <c r="M20" s="80">
        <v>505</v>
      </c>
      <c r="N20" s="80">
        <v>516</v>
      </c>
      <c r="O20" s="63">
        <f t="shared" si="0"/>
        <v>538.1818181818181</v>
      </c>
      <c r="P20" s="212"/>
      <c r="Q20" s="243"/>
    </row>
    <row r="21" spans="1:17" ht="54.75" customHeight="1">
      <c r="A21" s="2"/>
      <c r="B21" s="167" t="s">
        <v>136</v>
      </c>
      <c r="C21" s="163" t="s">
        <v>6</v>
      </c>
      <c r="D21" s="18" t="s">
        <v>0</v>
      </c>
      <c r="E21" s="8">
        <v>531</v>
      </c>
      <c r="F21" s="37">
        <v>595</v>
      </c>
      <c r="G21" s="37">
        <v>569</v>
      </c>
      <c r="H21" s="37">
        <v>552</v>
      </c>
      <c r="I21" s="57">
        <v>567</v>
      </c>
      <c r="J21" s="16">
        <v>549</v>
      </c>
      <c r="K21" s="16" t="s">
        <v>0</v>
      </c>
      <c r="L21" s="16">
        <v>520</v>
      </c>
      <c r="M21" s="81" t="s">
        <v>0</v>
      </c>
      <c r="N21" s="10" t="s">
        <v>205</v>
      </c>
      <c r="O21" s="170">
        <f t="shared" si="0"/>
        <v>554.7142857142857</v>
      </c>
      <c r="P21" s="246">
        <f>AVERAGE(D21:N22)</f>
        <v>553.0833333333334</v>
      </c>
      <c r="Q21" s="242" t="s">
        <v>206</v>
      </c>
    </row>
    <row r="22" spans="2:17" ht="54.75" customHeight="1" thickBot="1">
      <c r="B22" s="166" t="s">
        <v>187</v>
      </c>
      <c r="C22" s="164" t="s">
        <v>7</v>
      </c>
      <c r="D22" s="77" t="s">
        <v>0</v>
      </c>
      <c r="E22" s="17">
        <v>509</v>
      </c>
      <c r="F22" s="17" t="s">
        <v>0</v>
      </c>
      <c r="G22" s="17">
        <v>537</v>
      </c>
      <c r="H22" s="17" t="s">
        <v>0</v>
      </c>
      <c r="I22" s="38">
        <v>562</v>
      </c>
      <c r="J22" s="17" t="s">
        <v>0</v>
      </c>
      <c r="K22" s="39">
        <v>593</v>
      </c>
      <c r="L22" s="17" t="s">
        <v>0</v>
      </c>
      <c r="M22" s="181">
        <v>553</v>
      </c>
      <c r="N22" s="80" t="s">
        <v>0</v>
      </c>
      <c r="O22" s="180">
        <f t="shared" si="0"/>
        <v>550.8</v>
      </c>
      <c r="P22" s="247"/>
      <c r="Q22" s="243"/>
    </row>
    <row r="23" spans="2:17" ht="54.75" customHeight="1">
      <c r="B23" s="25" t="s">
        <v>47</v>
      </c>
      <c r="C23" s="47" t="s">
        <v>6</v>
      </c>
      <c r="D23" s="18" t="s">
        <v>0</v>
      </c>
      <c r="E23" s="16" t="s">
        <v>0</v>
      </c>
      <c r="F23" s="16" t="s">
        <v>0</v>
      </c>
      <c r="G23" s="16" t="s">
        <v>0</v>
      </c>
      <c r="H23" s="173">
        <v>567</v>
      </c>
      <c r="I23" s="40" t="s">
        <v>0</v>
      </c>
      <c r="J23" s="16" t="s">
        <v>0</v>
      </c>
      <c r="K23" s="8">
        <v>549</v>
      </c>
      <c r="L23" s="16" t="s">
        <v>0</v>
      </c>
      <c r="M23" s="81" t="s">
        <v>0</v>
      </c>
      <c r="N23" s="81"/>
      <c r="O23" s="170">
        <f>AVERAGE(D23:N23)</f>
        <v>558</v>
      </c>
      <c r="P23" s="246">
        <f>AVERAGE(D23:N24)</f>
        <v>555</v>
      </c>
      <c r="Q23" s="242" t="s">
        <v>195</v>
      </c>
    </row>
    <row r="24" spans="2:17" ht="54.75" customHeight="1" thickBot="1">
      <c r="B24" s="149" t="s">
        <v>48</v>
      </c>
      <c r="C24" s="48" t="s">
        <v>7</v>
      </c>
      <c r="D24" s="77" t="s">
        <v>0</v>
      </c>
      <c r="E24" s="17" t="s">
        <v>0</v>
      </c>
      <c r="F24" s="17" t="s">
        <v>0</v>
      </c>
      <c r="G24" s="12">
        <v>549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80" t="s">
        <v>0</v>
      </c>
      <c r="N24" s="80" t="s">
        <v>0</v>
      </c>
      <c r="O24" s="63">
        <f>AVERAGE(D24:N24)</f>
        <v>549</v>
      </c>
      <c r="P24" s="247"/>
      <c r="Q24" s="243"/>
    </row>
    <row r="25" spans="2:17" ht="54.75" customHeight="1" hidden="1">
      <c r="B25" s="25" t="s">
        <v>86</v>
      </c>
      <c r="C25" s="47" t="s">
        <v>6</v>
      </c>
      <c r="D25" s="18" t="s">
        <v>0</v>
      </c>
      <c r="E25" s="16" t="s">
        <v>0</v>
      </c>
      <c r="F25" s="16" t="s">
        <v>0</v>
      </c>
      <c r="G25" s="16" t="s">
        <v>0</v>
      </c>
      <c r="H25" s="16" t="s">
        <v>0</v>
      </c>
      <c r="I25" s="40" t="s">
        <v>0</v>
      </c>
      <c r="J25" s="16" t="s">
        <v>0</v>
      </c>
      <c r="K25" s="16" t="s">
        <v>0</v>
      </c>
      <c r="L25" s="16" t="s">
        <v>0</v>
      </c>
      <c r="M25" s="81" t="s">
        <v>0</v>
      </c>
      <c r="N25" s="81"/>
      <c r="O25" s="62" t="e">
        <f t="shared" si="0"/>
        <v>#DIV/0!</v>
      </c>
      <c r="P25" s="211">
        <f>AVERAGE(D25:N26)</f>
        <v>518</v>
      </c>
      <c r="Q25" s="242" t="s">
        <v>137</v>
      </c>
    </row>
    <row r="26" spans="2:17" ht="54.75" customHeight="1" hidden="1" thickBot="1">
      <c r="B26" s="149" t="s">
        <v>9</v>
      </c>
      <c r="C26" s="48" t="s">
        <v>7</v>
      </c>
      <c r="D26" s="77" t="s">
        <v>0</v>
      </c>
      <c r="E26" s="17">
        <v>518</v>
      </c>
      <c r="F26" s="17" t="s">
        <v>0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0</v>
      </c>
      <c r="L26" s="17" t="s">
        <v>0</v>
      </c>
      <c r="M26" s="80"/>
      <c r="N26" s="80" t="s">
        <v>0</v>
      </c>
      <c r="O26" s="63">
        <f t="shared" si="0"/>
        <v>518</v>
      </c>
      <c r="P26" s="212"/>
      <c r="Q26" s="243"/>
    </row>
    <row r="27" spans="2:17" ht="51.75" customHeight="1">
      <c r="B27" s="217" t="s">
        <v>40</v>
      </c>
      <c r="C27" s="49" t="s">
        <v>6</v>
      </c>
      <c r="D27" s="158">
        <v>3073</v>
      </c>
      <c r="E27" s="159">
        <v>3202</v>
      </c>
      <c r="F27" s="159">
        <v>3205</v>
      </c>
      <c r="G27" s="169">
        <v>3149</v>
      </c>
      <c r="H27" s="135">
        <v>3279</v>
      </c>
      <c r="I27" s="159">
        <v>3100</v>
      </c>
      <c r="J27" s="157">
        <v>3110</v>
      </c>
      <c r="K27" s="138">
        <v>3283</v>
      </c>
      <c r="L27" s="120">
        <v>3130</v>
      </c>
      <c r="M27" s="120">
        <v>3132</v>
      </c>
      <c r="N27" s="138">
        <v>3159</v>
      </c>
      <c r="O27" s="62">
        <f t="shared" si="0"/>
        <v>3165.6363636363635</v>
      </c>
      <c r="P27" s="211">
        <f>AVERAGE(D27:N28)</f>
        <v>3178.090909090909</v>
      </c>
      <c r="Q27" s="242" t="s">
        <v>210</v>
      </c>
    </row>
    <row r="28" spans="2:17" ht="51.75" customHeight="1" thickBot="1">
      <c r="B28" s="218"/>
      <c r="C28" s="50" t="s">
        <v>7</v>
      </c>
      <c r="D28" s="160">
        <v>3101</v>
      </c>
      <c r="E28" s="122">
        <v>3171</v>
      </c>
      <c r="F28" s="142">
        <v>3191</v>
      </c>
      <c r="G28" s="177">
        <v>3320</v>
      </c>
      <c r="H28" s="121">
        <v>3269</v>
      </c>
      <c r="I28" s="117">
        <v>3314</v>
      </c>
      <c r="J28" s="121">
        <v>3119</v>
      </c>
      <c r="K28" s="179">
        <v>3344</v>
      </c>
      <c r="L28" s="122">
        <v>3201</v>
      </c>
      <c r="M28" s="122">
        <v>3091</v>
      </c>
      <c r="N28" s="175">
        <v>2975</v>
      </c>
      <c r="O28" s="63">
        <f t="shared" si="0"/>
        <v>3190.5454545454545</v>
      </c>
      <c r="P28" s="212"/>
      <c r="Q28" s="243"/>
    </row>
    <row r="29" spans="2:17" ht="51.75" customHeight="1">
      <c r="B29" s="217" t="s">
        <v>41</v>
      </c>
      <c r="C29" s="99" t="s">
        <v>6</v>
      </c>
      <c r="D29" s="162" t="s">
        <v>80</v>
      </c>
      <c r="E29" s="162" t="s">
        <v>80</v>
      </c>
      <c r="F29" s="104" t="s">
        <v>80</v>
      </c>
      <c r="G29" s="123" t="s">
        <v>83</v>
      </c>
      <c r="H29" s="105" t="s">
        <v>72</v>
      </c>
      <c r="I29" s="104" t="s">
        <v>24</v>
      </c>
      <c r="J29" s="104" t="s">
        <v>24</v>
      </c>
      <c r="K29" s="105" t="s">
        <v>72</v>
      </c>
      <c r="L29" s="104" t="s">
        <v>24</v>
      </c>
      <c r="M29" s="104" t="s">
        <v>24</v>
      </c>
      <c r="N29" s="105" t="s">
        <v>83</v>
      </c>
      <c r="O29" s="125" t="s">
        <v>207</v>
      </c>
      <c r="P29" s="244" t="s">
        <v>208</v>
      </c>
      <c r="Q29" s="240" t="s">
        <v>209</v>
      </c>
    </row>
    <row r="30" spans="2:17" ht="51.75" customHeight="1" thickBot="1">
      <c r="B30" s="218"/>
      <c r="C30" s="100" t="s">
        <v>7</v>
      </c>
      <c r="D30" s="107" t="s">
        <v>80</v>
      </c>
      <c r="E30" s="108" t="s">
        <v>24</v>
      </c>
      <c r="F30" s="137" t="s">
        <v>83</v>
      </c>
      <c r="G30" s="176" t="s">
        <v>45</v>
      </c>
      <c r="H30" s="108" t="s">
        <v>80</v>
      </c>
      <c r="I30" s="108" t="s">
        <v>63</v>
      </c>
      <c r="J30" s="172" t="s">
        <v>190</v>
      </c>
      <c r="K30" s="108" t="s">
        <v>24</v>
      </c>
      <c r="L30" s="108" t="s">
        <v>80</v>
      </c>
      <c r="M30" s="182" t="s">
        <v>135</v>
      </c>
      <c r="N30" s="108" t="s">
        <v>63</v>
      </c>
      <c r="O30" s="126" t="s">
        <v>200</v>
      </c>
      <c r="P30" s="245"/>
      <c r="Q30" s="241"/>
    </row>
    <row r="31" ht="49.5" customHeight="1"/>
    <row r="32" spans="12:17" ht="79.5" customHeight="1">
      <c r="L32" s="1" t="s">
        <v>0</v>
      </c>
      <c r="O32" s="249" t="s">
        <v>150</v>
      </c>
      <c r="P32" s="228"/>
      <c r="Q32" s="229"/>
    </row>
  </sheetData>
  <sheetProtection/>
  <mergeCells count="33">
    <mergeCell ref="P5:P6"/>
    <mergeCell ref="Q5:Q6"/>
    <mergeCell ref="P25:P26"/>
    <mergeCell ref="Q25:Q26"/>
    <mergeCell ref="Q17:Q18"/>
    <mergeCell ref="P19:P20"/>
    <mergeCell ref="Q19:Q20"/>
    <mergeCell ref="P21:P22"/>
    <mergeCell ref="Q21:Q22"/>
    <mergeCell ref="P7:P8"/>
    <mergeCell ref="B29:B30"/>
    <mergeCell ref="P29:P30"/>
    <mergeCell ref="B27:B28"/>
    <mergeCell ref="O32:Q32"/>
    <mergeCell ref="Q29:Q30"/>
    <mergeCell ref="P27:P28"/>
    <mergeCell ref="Q27:Q28"/>
    <mergeCell ref="P9:P10"/>
    <mergeCell ref="Q7:Q8"/>
    <mergeCell ref="P17:P18"/>
    <mergeCell ref="P11:P12"/>
    <mergeCell ref="P15:P16"/>
    <mergeCell ref="Q15:Q16"/>
    <mergeCell ref="P23:P24"/>
    <mergeCell ref="Q23:Q24"/>
    <mergeCell ref="B1:Q1"/>
    <mergeCell ref="Q3:Q4"/>
    <mergeCell ref="P13:P14"/>
    <mergeCell ref="Q9:Q10"/>
    <mergeCell ref="Q11:Q12"/>
    <mergeCell ref="Q13:Q14"/>
    <mergeCell ref="P3:P4"/>
    <mergeCell ref="B2:C2"/>
  </mergeCells>
  <printOptions horizontalCentered="1" verticalCentered="1"/>
  <pageMargins left="0" right="0" top="0" bottom="0" header="0.31496062992125984" footer="0.31496062992125984"/>
  <pageSetup fitToHeight="1" fitToWidth="1" horizontalDpi="300" verticalDpi="3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45" zoomScaleNormal="45" zoomScalePageLayoutView="0" workbookViewId="0" topLeftCell="B1">
      <selection activeCell="O41" sqref="O41"/>
    </sheetView>
  </sheetViews>
  <sheetFormatPr defaultColWidth="9.00390625" defaultRowHeight="12.75"/>
  <cols>
    <col min="1" max="1" width="32.375" style="1" hidden="1" customWidth="1"/>
    <col min="2" max="2" width="53.00390625" style="1" customWidth="1"/>
    <col min="3" max="3" width="11.00390625" style="1" customWidth="1"/>
    <col min="4" max="16" width="20.625" style="1" customWidth="1"/>
    <col min="17" max="17" width="38.875" style="1" customWidth="1"/>
    <col min="18" max="18" width="44.625" style="1" customWidth="1"/>
    <col min="19" max="19" width="35.875" style="1" customWidth="1"/>
    <col min="20" max="25" width="9.125" style="1" customWidth="1"/>
    <col min="26" max="26" width="16.625" style="1" bestFit="1" customWidth="1"/>
    <col min="27" max="16384" width="9.125" style="1" customWidth="1"/>
  </cols>
  <sheetData>
    <row r="1" spans="2:19" ht="79.5" customHeight="1" thickBot="1">
      <c r="B1" s="230" t="s">
        <v>160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2"/>
    </row>
    <row r="2" spans="2:19" ht="349.5" customHeight="1" thickBot="1">
      <c r="B2" s="234" t="s">
        <v>228</v>
      </c>
      <c r="C2" s="235"/>
      <c r="D2" s="131" t="s">
        <v>221</v>
      </c>
      <c r="E2" s="131" t="s">
        <v>222</v>
      </c>
      <c r="F2" s="130" t="s">
        <v>226</v>
      </c>
      <c r="G2" s="184" t="s">
        <v>224</v>
      </c>
      <c r="H2" s="130" t="s">
        <v>216</v>
      </c>
      <c r="I2" s="184" t="s">
        <v>220</v>
      </c>
      <c r="J2" s="130" t="s">
        <v>217</v>
      </c>
      <c r="K2" s="130" t="s">
        <v>218</v>
      </c>
      <c r="L2" s="130" t="s">
        <v>215</v>
      </c>
      <c r="M2" s="188" t="s">
        <v>219</v>
      </c>
      <c r="N2" s="189" t="s">
        <v>225</v>
      </c>
      <c r="O2" s="189" t="s">
        <v>223</v>
      </c>
      <c r="P2" s="190" t="s">
        <v>214</v>
      </c>
      <c r="Q2" s="36" t="s">
        <v>42</v>
      </c>
      <c r="R2" s="34" t="s">
        <v>43</v>
      </c>
      <c r="S2" s="35" t="s">
        <v>44</v>
      </c>
    </row>
    <row r="3" spans="2:19" ht="54.75" customHeight="1" hidden="1">
      <c r="B3" s="23" t="s">
        <v>89</v>
      </c>
      <c r="C3" s="47" t="s">
        <v>6</v>
      </c>
      <c r="D3" s="18"/>
      <c r="E3" s="16" t="s">
        <v>0</v>
      </c>
      <c r="F3" s="16"/>
      <c r="G3" s="16"/>
      <c r="H3" s="16"/>
      <c r="I3" s="40"/>
      <c r="J3" s="40"/>
      <c r="K3" s="16"/>
      <c r="L3" s="16"/>
      <c r="M3" s="81"/>
      <c r="N3" s="81"/>
      <c r="O3" s="81"/>
      <c r="P3" s="81"/>
      <c r="Q3" s="62" t="e">
        <f>AVERAGE(D3:P3)</f>
        <v>#DIV/0!</v>
      </c>
      <c r="R3" s="211" t="e">
        <f>AVERAGE(D3:P4)</f>
        <v>#DIV/0!</v>
      </c>
      <c r="S3" s="242" t="s">
        <v>84</v>
      </c>
    </row>
    <row r="4" spans="2:19" ht="54.75" customHeight="1" hidden="1" thickBot="1">
      <c r="B4" s="133" t="s">
        <v>13</v>
      </c>
      <c r="C4" s="48" t="s">
        <v>7</v>
      </c>
      <c r="D4" s="77" t="s">
        <v>0</v>
      </c>
      <c r="E4" s="17"/>
      <c r="F4" s="17" t="s">
        <v>0</v>
      </c>
      <c r="G4" s="17"/>
      <c r="H4" s="17"/>
      <c r="I4" s="17"/>
      <c r="J4" s="90"/>
      <c r="K4" s="17"/>
      <c r="L4" s="17"/>
      <c r="M4" s="80"/>
      <c r="N4" s="80"/>
      <c r="O4" s="80"/>
      <c r="P4" s="80"/>
      <c r="Q4" s="63" t="e">
        <f>AVERAGE(D4:P4)</f>
        <v>#DIV/0!</v>
      </c>
      <c r="R4" s="212"/>
      <c r="S4" s="243"/>
    </row>
    <row r="5" spans="2:19" ht="54.75" customHeight="1">
      <c r="B5" s="23" t="s">
        <v>89</v>
      </c>
      <c r="C5" s="47" t="s">
        <v>6</v>
      </c>
      <c r="D5" s="18" t="s">
        <v>139</v>
      </c>
      <c r="E5" s="8">
        <v>428</v>
      </c>
      <c r="F5" s="16"/>
      <c r="G5" s="16">
        <v>446</v>
      </c>
      <c r="H5" s="16"/>
      <c r="I5" s="40"/>
      <c r="J5" s="40">
        <v>417</v>
      </c>
      <c r="K5" s="16"/>
      <c r="L5" s="16" t="s">
        <v>0</v>
      </c>
      <c r="M5" s="81"/>
      <c r="N5" s="203">
        <v>486</v>
      </c>
      <c r="O5" s="81"/>
      <c r="P5" s="203">
        <v>471</v>
      </c>
      <c r="Q5" s="62">
        <f aca="true" t="shared" si="0" ref="Q5:Q32">AVERAGE(D5:P5)</f>
        <v>449.6</v>
      </c>
      <c r="R5" s="211">
        <f>AVERAGE(D5:P6)</f>
        <v>442.72727272727275</v>
      </c>
      <c r="S5" s="242" t="s">
        <v>237</v>
      </c>
    </row>
    <row r="6" spans="2:19" ht="54.75" customHeight="1" thickBot="1">
      <c r="B6" s="133" t="s">
        <v>138</v>
      </c>
      <c r="C6" s="48" t="s">
        <v>7</v>
      </c>
      <c r="D6" s="44">
        <v>430</v>
      </c>
      <c r="E6" s="17">
        <v>420</v>
      </c>
      <c r="F6" s="17" t="s">
        <v>0</v>
      </c>
      <c r="G6" s="17"/>
      <c r="H6" s="17">
        <v>440</v>
      </c>
      <c r="I6" s="12">
        <v>433</v>
      </c>
      <c r="J6" s="90"/>
      <c r="K6" s="12">
        <v>441</v>
      </c>
      <c r="L6" s="17"/>
      <c r="M6" s="14" t="s">
        <v>139</v>
      </c>
      <c r="N6" s="80"/>
      <c r="O6" s="207">
        <v>458</v>
      </c>
      <c r="P6" s="80"/>
      <c r="Q6" s="63">
        <f t="shared" si="0"/>
        <v>437</v>
      </c>
      <c r="R6" s="212"/>
      <c r="S6" s="243"/>
    </row>
    <row r="7" spans="2:19" ht="54.75" customHeight="1">
      <c r="B7" s="25" t="s">
        <v>158</v>
      </c>
      <c r="C7" s="47" t="s">
        <v>6</v>
      </c>
      <c r="D7" s="18" t="s">
        <v>236</v>
      </c>
      <c r="E7" s="37">
        <v>491</v>
      </c>
      <c r="F7" s="16"/>
      <c r="G7" s="8">
        <v>423</v>
      </c>
      <c r="H7" s="16"/>
      <c r="I7" s="40"/>
      <c r="J7" s="41">
        <v>444</v>
      </c>
      <c r="K7" s="40"/>
      <c r="L7" s="16">
        <v>437</v>
      </c>
      <c r="M7" s="81"/>
      <c r="N7" s="203">
        <v>483</v>
      </c>
      <c r="O7" s="81"/>
      <c r="P7" s="81" t="s">
        <v>0</v>
      </c>
      <c r="Q7" s="206">
        <f>AVERAGE(D7:P7)</f>
        <v>455.6</v>
      </c>
      <c r="R7" s="211">
        <f>AVERAGE(D7:P8)</f>
        <v>436.6666666666667</v>
      </c>
      <c r="S7" s="242" t="s">
        <v>234</v>
      </c>
    </row>
    <row r="8" spans="2:19" ht="54.75" customHeight="1" thickBot="1">
      <c r="B8" s="133" t="s">
        <v>159</v>
      </c>
      <c r="C8" s="48" t="s">
        <v>7</v>
      </c>
      <c r="D8" s="44">
        <v>425</v>
      </c>
      <c r="E8" s="80">
        <v>427</v>
      </c>
      <c r="F8" s="13">
        <v>380</v>
      </c>
      <c r="G8" s="17"/>
      <c r="H8" s="39">
        <v>466</v>
      </c>
      <c r="I8" s="13" t="s">
        <v>230</v>
      </c>
      <c r="J8" s="90"/>
      <c r="K8" s="12">
        <v>443</v>
      </c>
      <c r="L8" s="17"/>
      <c r="M8" s="14">
        <v>392</v>
      </c>
      <c r="N8" s="80"/>
      <c r="O8" s="58">
        <v>429</v>
      </c>
      <c r="P8" s="80"/>
      <c r="Q8" s="63">
        <f>AVERAGE(D8:P8)</f>
        <v>423.14285714285717</v>
      </c>
      <c r="R8" s="212"/>
      <c r="S8" s="243"/>
    </row>
    <row r="9" spans="2:19" ht="54.75" customHeight="1">
      <c r="B9" s="25" t="s">
        <v>231</v>
      </c>
      <c r="C9" s="47" t="s">
        <v>6</v>
      </c>
      <c r="D9" s="18" t="s">
        <v>0</v>
      </c>
      <c r="E9" s="16" t="s">
        <v>0</v>
      </c>
      <c r="F9" s="16"/>
      <c r="G9" s="16" t="s">
        <v>0</v>
      </c>
      <c r="H9" s="16"/>
      <c r="I9" s="40"/>
      <c r="J9" s="40" t="s">
        <v>0</v>
      </c>
      <c r="K9" s="40"/>
      <c r="L9" s="16" t="s">
        <v>0</v>
      </c>
      <c r="M9" s="81"/>
      <c r="N9" s="81" t="s">
        <v>0</v>
      </c>
      <c r="O9" s="81"/>
      <c r="P9" s="203">
        <v>472</v>
      </c>
      <c r="Q9" s="62">
        <f t="shared" si="0"/>
        <v>472</v>
      </c>
      <c r="R9" s="250">
        <f>AVERAGE(D9:P10)</f>
        <v>444</v>
      </c>
      <c r="S9" s="242" t="s">
        <v>238</v>
      </c>
    </row>
    <row r="10" spans="2:19" ht="54.75" customHeight="1" thickBot="1">
      <c r="B10" s="133" t="s">
        <v>15</v>
      </c>
      <c r="C10" s="48" t="s">
        <v>7</v>
      </c>
      <c r="D10" s="77" t="s">
        <v>0</v>
      </c>
      <c r="E10" s="80">
        <v>439</v>
      </c>
      <c r="F10" s="17" t="s">
        <v>0</v>
      </c>
      <c r="G10" s="17"/>
      <c r="H10" s="38" t="s">
        <v>0</v>
      </c>
      <c r="I10" s="13" t="s">
        <v>139</v>
      </c>
      <c r="J10" s="90"/>
      <c r="K10" s="13">
        <v>378</v>
      </c>
      <c r="L10" s="17"/>
      <c r="M10" s="80" t="s">
        <v>0</v>
      </c>
      <c r="N10" s="80"/>
      <c r="O10" s="207">
        <v>487</v>
      </c>
      <c r="P10" s="80"/>
      <c r="Q10" s="205">
        <f t="shared" si="0"/>
        <v>434.6666666666667</v>
      </c>
      <c r="R10" s="251"/>
      <c r="S10" s="243"/>
    </row>
    <row r="11" spans="2:19" ht="54.75" customHeight="1">
      <c r="B11" s="25" t="s">
        <v>57</v>
      </c>
      <c r="C11" s="47" t="s">
        <v>6</v>
      </c>
      <c r="D11" s="6">
        <v>419</v>
      </c>
      <c r="E11" s="16">
        <v>441</v>
      </c>
      <c r="F11" s="16"/>
      <c r="G11" s="173">
        <v>457</v>
      </c>
      <c r="H11" s="16"/>
      <c r="I11" s="40"/>
      <c r="J11" s="198">
        <v>481</v>
      </c>
      <c r="K11" s="16"/>
      <c r="L11" s="16">
        <v>447</v>
      </c>
      <c r="M11" s="81"/>
      <c r="N11" s="203">
        <v>474</v>
      </c>
      <c r="O11" s="81"/>
      <c r="P11" s="42">
        <v>432</v>
      </c>
      <c r="Q11" s="200">
        <f t="shared" si="0"/>
        <v>450.14285714285717</v>
      </c>
      <c r="R11" s="211">
        <f>AVERAGE(D11:P12)</f>
        <v>443.8666666666667</v>
      </c>
      <c r="S11" s="242" t="s">
        <v>106</v>
      </c>
    </row>
    <row r="12" spans="2:26" ht="54.75" customHeight="1" thickBot="1">
      <c r="B12" s="134" t="s">
        <v>58</v>
      </c>
      <c r="C12" s="48" t="s">
        <v>7</v>
      </c>
      <c r="D12" s="44">
        <v>423</v>
      </c>
      <c r="E12" s="38">
        <v>456</v>
      </c>
      <c r="F12" s="12">
        <v>411</v>
      </c>
      <c r="G12" s="17"/>
      <c r="H12" s="39">
        <v>456</v>
      </c>
      <c r="I12" s="38">
        <v>450</v>
      </c>
      <c r="J12" s="90"/>
      <c r="K12" s="12">
        <v>420</v>
      </c>
      <c r="L12" s="17"/>
      <c r="M12" s="80">
        <v>409</v>
      </c>
      <c r="N12" s="80"/>
      <c r="O12" s="207">
        <v>482</v>
      </c>
      <c r="P12" s="80"/>
      <c r="Q12" s="63">
        <f t="shared" si="0"/>
        <v>438.375</v>
      </c>
      <c r="R12" s="212"/>
      <c r="S12" s="243"/>
      <c r="Z12" s="111"/>
    </row>
    <row r="13" spans="2:19" ht="54.75" customHeight="1">
      <c r="B13" s="25" t="s">
        <v>64</v>
      </c>
      <c r="C13" s="47" t="s">
        <v>6</v>
      </c>
      <c r="D13" s="6">
        <v>446</v>
      </c>
      <c r="E13" s="16" t="s">
        <v>139</v>
      </c>
      <c r="F13" s="16"/>
      <c r="G13" s="16" t="s">
        <v>0</v>
      </c>
      <c r="H13" s="16"/>
      <c r="I13" s="40"/>
      <c r="J13" s="40"/>
      <c r="K13" s="16"/>
      <c r="L13" s="98">
        <v>455</v>
      </c>
      <c r="M13" s="81"/>
      <c r="N13" s="203">
        <v>460</v>
      </c>
      <c r="O13" s="81"/>
      <c r="P13" s="81" t="s">
        <v>0</v>
      </c>
      <c r="Q13" s="170">
        <f>AVERAGE(D13:P13)</f>
        <v>453.6666666666667</v>
      </c>
      <c r="R13" s="211">
        <f>AVERAGE(D13:P14)</f>
        <v>427.3</v>
      </c>
      <c r="S13" s="242" t="s">
        <v>235</v>
      </c>
    </row>
    <row r="14" spans="2:19" ht="54.75" customHeight="1" thickBot="1">
      <c r="B14" s="133" t="s">
        <v>65</v>
      </c>
      <c r="C14" s="48" t="s">
        <v>7</v>
      </c>
      <c r="D14" s="77" t="s">
        <v>0</v>
      </c>
      <c r="E14" s="12">
        <v>427</v>
      </c>
      <c r="F14" s="187">
        <v>386</v>
      </c>
      <c r="G14" s="17"/>
      <c r="H14" s="13">
        <v>399</v>
      </c>
      <c r="I14" s="17">
        <v>443</v>
      </c>
      <c r="J14" s="90"/>
      <c r="K14" s="112">
        <v>434</v>
      </c>
      <c r="L14" s="17"/>
      <c r="M14" s="141">
        <v>384</v>
      </c>
      <c r="N14" s="80"/>
      <c r="O14" s="58">
        <v>439</v>
      </c>
      <c r="P14" s="80"/>
      <c r="Q14" s="195">
        <f>AVERAGE(D14:P14)</f>
        <v>416</v>
      </c>
      <c r="R14" s="233"/>
      <c r="S14" s="243"/>
    </row>
    <row r="15" spans="2:19" ht="54.75" customHeight="1">
      <c r="B15" s="25" t="s">
        <v>67</v>
      </c>
      <c r="C15" s="47" t="s">
        <v>6</v>
      </c>
      <c r="D15" s="18">
        <v>412</v>
      </c>
      <c r="E15" s="16" t="s">
        <v>227</v>
      </c>
      <c r="F15" s="16"/>
      <c r="G15" s="8">
        <v>422</v>
      </c>
      <c r="H15" s="16"/>
      <c r="I15" s="40"/>
      <c r="J15" s="16">
        <v>422</v>
      </c>
      <c r="K15" s="16"/>
      <c r="L15" s="8">
        <v>432</v>
      </c>
      <c r="M15" s="81"/>
      <c r="N15" s="42">
        <v>421</v>
      </c>
      <c r="O15" s="81"/>
      <c r="P15" s="203">
        <v>457</v>
      </c>
      <c r="Q15" s="62">
        <f t="shared" si="0"/>
        <v>427.6666666666667</v>
      </c>
      <c r="R15" s="211">
        <f>AVERAGE(D15:P16)</f>
        <v>419.1</v>
      </c>
      <c r="S15" s="242" t="s">
        <v>239</v>
      </c>
    </row>
    <row r="16" spans="2:19" ht="54.75" customHeight="1" thickBot="1">
      <c r="B16" s="133" t="s">
        <v>68</v>
      </c>
      <c r="C16" s="48" t="s">
        <v>7</v>
      </c>
      <c r="D16" s="11">
        <v>384</v>
      </c>
      <c r="E16" s="17"/>
      <c r="F16" s="17">
        <v>403</v>
      </c>
      <c r="G16" s="17"/>
      <c r="H16" s="13" t="s">
        <v>229</v>
      </c>
      <c r="I16" s="17"/>
      <c r="J16" s="90"/>
      <c r="K16" s="12">
        <v>427</v>
      </c>
      <c r="L16" s="17"/>
      <c r="M16" s="58">
        <v>411</v>
      </c>
      <c r="N16" s="80"/>
      <c r="O16" s="80" t="s">
        <v>0</v>
      </c>
      <c r="P16" s="80"/>
      <c r="Q16" s="63">
        <f t="shared" si="0"/>
        <v>406.25</v>
      </c>
      <c r="R16" s="233"/>
      <c r="S16" s="243"/>
    </row>
    <row r="17" spans="2:19" ht="54.75" customHeight="1">
      <c r="B17" s="25" t="s">
        <v>88</v>
      </c>
      <c r="C17" s="47" t="s">
        <v>6</v>
      </c>
      <c r="D17" s="6">
        <v>432</v>
      </c>
      <c r="E17" s="8">
        <v>448</v>
      </c>
      <c r="F17" s="16"/>
      <c r="G17" s="8">
        <v>402</v>
      </c>
      <c r="H17" s="16"/>
      <c r="I17" s="40"/>
      <c r="J17" s="16">
        <v>447</v>
      </c>
      <c r="K17" s="16"/>
      <c r="L17" s="8">
        <v>447</v>
      </c>
      <c r="M17" s="81"/>
      <c r="N17" s="81" t="s">
        <v>0</v>
      </c>
      <c r="O17" s="81"/>
      <c r="P17" s="81">
        <v>418</v>
      </c>
      <c r="Q17" s="62">
        <f t="shared" si="0"/>
        <v>432.3333333333333</v>
      </c>
      <c r="R17" s="211">
        <f>AVERAGE(D17:P18)</f>
        <v>427.8888888888889</v>
      </c>
      <c r="S17" s="242" t="s">
        <v>240</v>
      </c>
    </row>
    <row r="18" spans="2:19" ht="54.75" customHeight="1" thickBot="1">
      <c r="B18" s="133" t="s">
        <v>4</v>
      </c>
      <c r="C18" s="48" t="s">
        <v>7</v>
      </c>
      <c r="D18" s="77" t="s">
        <v>0</v>
      </c>
      <c r="E18" s="17"/>
      <c r="F18" s="12">
        <v>411</v>
      </c>
      <c r="G18" s="17"/>
      <c r="H18" s="13" t="s">
        <v>139</v>
      </c>
      <c r="I18" s="17">
        <v>413</v>
      </c>
      <c r="J18" s="17"/>
      <c r="K18" s="17" t="s">
        <v>0</v>
      </c>
      <c r="L18" s="17"/>
      <c r="M18" s="14" t="s">
        <v>232</v>
      </c>
      <c r="N18" s="80"/>
      <c r="O18" s="58">
        <v>433</v>
      </c>
      <c r="P18" s="80"/>
      <c r="Q18" s="63">
        <f t="shared" si="0"/>
        <v>419</v>
      </c>
      <c r="R18" s="212"/>
      <c r="S18" s="243"/>
    </row>
    <row r="19" spans="2:19" ht="54.75" customHeight="1">
      <c r="B19" s="25" t="s">
        <v>87</v>
      </c>
      <c r="C19" s="47" t="s">
        <v>6</v>
      </c>
      <c r="D19" s="252">
        <v>459</v>
      </c>
      <c r="E19" s="129">
        <v>456</v>
      </c>
      <c r="F19" s="74"/>
      <c r="G19" s="146">
        <v>460</v>
      </c>
      <c r="H19" s="74"/>
      <c r="I19" s="74"/>
      <c r="J19" s="197">
        <v>477</v>
      </c>
      <c r="K19" s="121"/>
      <c r="L19" s="129">
        <v>459</v>
      </c>
      <c r="M19" s="81"/>
      <c r="N19" s="203">
        <v>463</v>
      </c>
      <c r="O19" s="81"/>
      <c r="P19" s="81">
        <v>435</v>
      </c>
      <c r="Q19" s="170">
        <f t="shared" si="0"/>
        <v>458.42857142857144</v>
      </c>
      <c r="R19" s="211">
        <f>AVERAGE(D19:P20)</f>
        <v>441.9230769230769</v>
      </c>
      <c r="S19" s="242" t="s">
        <v>241</v>
      </c>
    </row>
    <row r="20" spans="2:19" ht="54.75" customHeight="1" thickBot="1">
      <c r="B20" s="149" t="s">
        <v>11</v>
      </c>
      <c r="C20" s="48" t="s">
        <v>7</v>
      </c>
      <c r="D20" s="77">
        <v>412</v>
      </c>
      <c r="E20" s="39">
        <v>453</v>
      </c>
      <c r="F20" s="12">
        <v>418</v>
      </c>
      <c r="G20" s="17"/>
      <c r="H20" s="12">
        <v>435</v>
      </c>
      <c r="I20" s="17">
        <v>401</v>
      </c>
      <c r="J20" s="74"/>
      <c r="K20" s="17" t="s">
        <v>0</v>
      </c>
      <c r="L20" s="17"/>
      <c r="M20" s="80">
        <v>417</v>
      </c>
      <c r="N20" s="80"/>
      <c r="O20" s="80" t="s">
        <v>0</v>
      </c>
      <c r="P20" s="80"/>
      <c r="Q20" s="63">
        <f t="shared" si="0"/>
        <v>422.6666666666667</v>
      </c>
      <c r="R20" s="212"/>
      <c r="S20" s="243"/>
    </row>
    <row r="21" spans="2:19" ht="54.75" customHeight="1" hidden="1">
      <c r="B21" s="148" t="s">
        <v>47</v>
      </c>
      <c r="C21" s="163" t="s">
        <v>6</v>
      </c>
      <c r="D21" s="18"/>
      <c r="E21" s="16" t="s">
        <v>0</v>
      </c>
      <c r="F21" s="16"/>
      <c r="G21" s="16"/>
      <c r="H21" s="16"/>
      <c r="I21" s="40"/>
      <c r="J21" s="16"/>
      <c r="K21" s="16"/>
      <c r="L21" s="16"/>
      <c r="M21" s="81"/>
      <c r="N21" s="81"/>
      <c r="O21" s="81"/>
      <c r="P21" s="81"/>
      <c r="Q21" s="62" t="e">
        <f>AVERAGE(D21:P21)</f>
        <v>#DIV/0!</v>
      </c>
      <c r="R21" s="211" t="e">
        <f>AVERAGE(D21:P22)</f>
        <v>#DIV/0!</v>
      </c>
      <c r="S21" s="242" t="s">
        <v>84</v>
      </c>
    </row>
    <row r="22" spans="2:19" ht="54.75" customHeight="1" hidden="1" thickBot="1">
      <c r="B22" s="149" t="s">
        <v>48</v>
      </c>
      <c r="C22" s="164" t="s">
        <v>7</v>
      </c>
      <c r="D22" s="77" t="s">
        <v>0</v>
      </c>
      <c r="E22" s="17"/>
      <c r="F22" s="17" t="s">
        <v>0</v>
      </c>
      <c r="G22" s="17"/>
      <c r="H22" s="17"/>
      <c r="I22" s="17"/>
      <c r="J22" s="17"/>
      <c r="K22" s="17"/>
      <c r="L22" s="17"/>
      <c r="M22" s="80"/>
      <c r="N22" s="80"/>
      <c r="O22" s="80"/>
      <c r="P22" s="80"/>
      <c r="Q22" s="63" t="e">
        <f>AVERAGE(D22:P22)</f>
        <v>#DIV/0!</v>
      </c>
      <c r="R22" s="212"/>
      <c r="S22" s="243"/>
    </row>
    <row r="23" spans="2:19" ht="54.75" customHeight="1" hidden="1">
      <c r="B23" s="165" t="s">
        <v>161</v>
      </c>
      <c r="C23" s="163" t="s">
        <v>6</v>
      </c>
      <c r="D23" s="18"/>
      <c r="E23" s="16" t="s">
        <v>0</v>
      </c>
      <c r="F23" s="16"/>
      <c r="G23" s="16" t="s">
        <v>0</v>
      </c>
      <c r="H23" s="16"/>
      <c r="I23" s="40"/>
      <c r="J23" s="16"/>
      <c r="K23" s="16"/>
      <c r="L23" s="16"/>
      <c r="M23" s="81"/>
      <c r="N23" s="81"/>
      <c r="O23" s="81"/>
      <c r="P23" s="81"/>
      <c r="Q23" s="62" t="e">
        <f t="shared" si="0"/>
        <v>#DIV/0!</v>
      </c>
      <c r="R23" s="211">
        <f>AVERAGE(D23:P24)</f>
        <v>448</v>
      </c>
      <c r="S23" s="242" t="s">
        <v>52</v>
      </c>
    </row>
    <row r="24" spans="2:19" ht="54.75" customHeight="1" hidden="1" thickBot="1">
      <c r="B24" s="166" t="s">
        <v>162</v>
      </c>
      <c r="C24" s="164" t="s">
        <v>7</v>
      </c>
      <c r="D24" s="44">
        <v>448</v>
      </c>
      <c r="E24" s="17"/>
      <c r="F24" s="17" t="s">
        <v>0</v>
      </c>
      <c r="G24" s="17"/>
      <c r="H24" s="17" t="s">
        <v>0</v>
      </c>
      <c r="I24" s="17"/>
      <c r="J24" s="17"/>
      <c r="K24" s="17"/>
      <c r="L24" s="17"/>
      <c r="M24" s="80"/>
      <c r="N24" s="80"/>
      <c r="O24" s="80"/>
      <c r="P24" s="80"/>
      <c r="Q24" s="63">
        <f t="shared" si="0"/>
        <v>448</v>
      </c>
      <c r="R24" s="212"/>
      <c r="S24" s="243"/>
    </row>
    <row r="25" spans="1:19" ht="54.75" customHeight="1" hidden="1" thickBot="1">
      <c r="A25" s="2"/>
      <c r="B25" s="167"/>
      <c r="C25" s="163" t="s">
        <v>6</v>
      </c>
      <c r="D25" s="18"/>
      <c r="E25" s="16"/>
      <c r="F25" s="16"/>
      <c r="G25" s="16"/>
      <c r="H25" s="16"/>
      <c r="I25" s="40"/>
      <c r="J25" s="16"/>
      <c r="K25" s="16"/>
      <c r="L25" s="16"/>
      <c r="M25" s="81"/>
      <c r="N25" s="81"/>
      <c r="O25" s="81"/>
      <c r="P25" s="81"/>
      <c r="Q25" s="62" t="e">
        <f t="shared" si="0"/>
        <v>#DIV/0!</v>
      </c>
      <c r="R25" s="211" t="e">
        <f>AVERAGE(D25:P26)</f>
        <v>#DIV/0!</v>
      </c>
      <c r="S25" s="242" t="s">
        <v>211</v>
      </c>
    </row>
    <row r="26" spans="2:19" ht="54.75" customHeight="1" hidden="1" thickBot="1">
      <c r="B26" s="166"/>
      <c r="C26" s="164" t="s">
        <v>7</v>
      </c>
      <c r="D26" s="77"/>
      <c r="E26" s="17"/>
      <c r="F26" s="17"/>
      <c r="G26" s="17"/>
      <c r="H26" s="17"/>
      <c r="I26" s="17"/>
      <c r="J26" s="17"/>
      <c r="K26" s="17"/>
      <c r="L26" s="17"/>
      <c r="M26" s="80"/>
      <c r="N26" s="80"/>
      <c r="O26" s="80"/>
      <c r="P26" s="80"/>
      <c r="Q26" s="63" t="e">
        <f t="shared" si="0"/>
        <v>#DIV/0!</v>
      </c>
      <c r="R26" s="233"/>
      <c r="S26" s="243"/>
    </row>
    <row r="27" spans="2:19" ht="54.75" customHeight="1" hidden="1">
      <c r="B27" s="25"/>
      <c r="C27" s="47" t="s">
        <v>6</v>
      </c>
      <c r="D27" s="18"/>
      <c r="E27" s="16"/>
      <c r="F27" s="16"/>
      <c r="G27" s="16"/>
      <c r="H27" s="16"/>
      <c r="I27" s="40"/>
      <c r="J27" s="16"/>
      <c r="K27" s="16"/>
      <c r="L27" s="16"/>
      <c r="M27" s="81"/>
      <c r="N27" s="81"/>
      <c r="O27" s="81"/>
      <c r="P27" s="81"/>
      <c r="Q27" s="62" t="e">
        <f t="shared" si="0"/>
        <v>#DIV/0!</v>
      </c>
      <c r="R27" s="211" t="e">
        <f>AVERAGE(D27:P28)</f>
        <v>#DIV/0!</v>
      </c>
      <c r="S27" s="242" t="s">
        <v>212</v>
      </c>
    </row>
    <row r="28" spans="2:19" ht="54.75" customHeight="1" hidden="1" thickBot="1">
      <c r="B28" s="149"/>
      <c r="C28" s="48" t="s">
        <v>7</v>
      </c>
      <c r="D28" s="77"/>
      <c r="E28" s="17"/>
      <c r="F28" s="17"/>
      <c r="G28" s="17"/>
      <c r="H28" s="17"/>
      <c r="I28" s="17"/>
      <c r="J28" s="17"/>
      <c r="K28" s="17"/>
      <c r="L28" s="17"/>
      <c r="M28" s="80"/>
      <c r="N28" s="80"/>
      <c r="O28" s="80"/>
      <c r="P28" s="80"/>
      <c r="Q28" s="63" t="e">
        <f t="shared" si="0"/>
        <v>#DIV/0!</v>
      </c>
      <c r="R28" s="233"/>
      <c r="S28" s="243"/>
    </row>
    <row r="29" spans="2:19" ht="54.75" customHeight="1" hidden="1">
      <c r="B29" s="25"/>
      <c r="C29" s="47" t="s">
        <v>6</v>
      </c>
      <c r="D29" s="18"/>
      <c r="E29" s="16"/>
      <c r="F29" s="16"/>
      <c r="G29" s="16"/>
      <c r="H29" s="16"/>
      <c r="I29" s="40"/>
      <c r="J29" s="16"/>
      <c r="K29" s="16"/>
      <c r="L29" s="16"/>
      <c r="M29" s="81"/>
      <c r="N29" s="81"/>
      <c r="O29" s="81"/>
      <c r="P29" s="81"/>
      <c r="Q29" s="62" t="e">
        <f t="shared" si="0"/>
        <v>#DIV/0!</v>
      </c>
      <c r="R29" s="211" t="e">
        <f>AVERAGE(D29:P30)</f>
        <v>#DIV/0!</v>
      </c>
      <c r="S29" s="242" t="s">
        <v>213</v>
      </c>
    </row>
    <row r="30" spans="2:19" ht="54.75" customHeight="1" hidden="1" thickBot="1">
      <c r="B30" s="149"/>
      <c r="C30" s="48" t="s">
        <v>7</v>
      </c>
      <c r="D30" s="77"/>
      <c r="E30" s="17"/>
      <c r="F30" s="17"/>
      <c r="G30" s="17"/>
      <c r="H30" s="17"/>
      <c r="I30" s="17"/>
      <c r="J30" s="17"/>
      <c r="K30" s="17"/>
      <c r="L30" s="17"/>
      <c r="M30" s="80"/>
      <c r="N30" s="80"/>
      <c r="O30" s="80"/>
      <c r="P30" s="80"/>
      <c r="Q30" s="63" t="e">
        <f t="shared" si="0"/>
        <v>#DIV/0!</v>
      </c>
      <c r="R30" s="212"/>
      <c r="S30" s="243"/>
    </row>
    <row r="31" spans="2:19" ht="51.75" customHeight="1">
      <c r="B31" s="217" t="s">
        <v>40</v>
      </c>
      <c r="C31" s="49" t="s">
        <v>6</v>
      </c>
      <c r="D31" s="253">
        <v>2605</v>
      </c>
      <c r="E31" s="186">
        <v>2691</v>
      </c>
      <c r="F31" s="169"/>
      <c r="G31" s="186">
        <v>2610</v>
      </c>
      <c r="H31" s="135"/>
      <c r="I31" s="169"/>
      <c r="J31" s="199">
        <v>2688</v>
      </c>
      <c r="K31" s="138"/>
      <c r="L31" s="98">
        <v>2677</v>
      </c>
      <c r="M31" s="138"/>
      <c r="N31" s="202">
        <v>2787</v>
      </c>
      <c r="O31" s="138"/>
      <c r="P31" s="138">
        <v>2685</v>
      </c>
      <c r="Q31" s="170">
        <f t="shared" si="0"/>
        <v>2677.5714285714284</v>
      </c>
      <c r="R31" s="211">
        <f>AVERAGE(D31:P32)</f>
        <v>2603.6666666666665</v>
      </c>
      <c r="S31" s="242" t="s">
        <v>242</v>
      </c>
    </row>
    <row r="32" spans="2:19" ht="51.75" customHeight="1" thickBot="1">
      <c r="B32" s="218"/>
      <c r="C32" s="50" t="s">
        <v>7</v>
      </c>
      <c r="D32" s="160">
        <v>2520</v>
      </c>
      <c r="E32" s="254">
        <v>2622</v>
      </c>
      <c r="F32" s="178">
        <v>2409</v>
      </c>
      <c r="G32" s="142"/>
      <c r="H32" s="168">
        <v>2574</v>
      </c>
      <c r="I32" s="122">
        <v>2519</v>
      </c>
      <c r="J32" s="168"/>
      <c r="K32" s="136">
        <v>2543</v>
      </c>
      <c r="L32" s="142"/>
      <c r="M32" s="175">
        <v>2397</v>
      </c>
      <c r="N32" s="142"/>
      <c r="O32" s="208">
        <v>2728</v>
      </c>
      <c r="P32" s="142"/>
      <c r="Q32" s="63">
        <f t="shared" si="0"/>
        <v>2539</v>
      </c>
      <c r="R32" s="212"/>
      <c r="S32" s="243"/>
    </row>
    <row r="33" spans="2:19" ht="51.75" customHeight="1">
      <c r="B33" s="217" t="s">
        <v>41</v>
      </c>
      <c r="C33" s="99" t="s">
        <v>6</v>
      </c>
      <c r="D33" s="123" t="s">
        <v>83</v>
      </c>
      <c r="E33" s="123" t="s">
        <v>83</v>
      </c>
      <c r="F33" s="105"/>
      <c r="G33" s="123" t="s">
        <v>83</v>
      </c>
      <c r="H33" s="105"/>
      <c r="I33" s="105"/>
      <c r="J33" s="105" t="s">
        <v>72</v>
      </c>
      <c r="K33" s="105"/>
      <c r="L33" s="123" t="s">
        <v>83</v>
      </c>
      <c r="M33" s="105"/>
      <c r="N33" s="105" t="s">
        <v>233</v>
      </c>
      <c r="O33" s="204"/>
      <c r="P33" s="191" t="s">
        <v>83</v>
      </c>
      <c r="Q33" s="193" t="s">
        <v>244</v>
      </c>
      <c r="R33" s="244" t="s">
        <v>246</v>
      </c>
      <c r="S33" s="240" t="s">
        <v>243</v>
      </c>
    </row>
    <row r="34" spans="2:19" ht="51.75" customHeight="1" thickBot="1">
      <c r="B34" s="218"/>
      <c r="C34" s="100" t="s">
        <v>7</v>
      </c>
      <c r="D34" s="185" t="s">
        <v>135</v>
      </c>
      <c r="E34" s="196" t="s">
        <v>63</v>
      </c>
      <c r="F34" s="137" t="s">
        <v>83</v>
      </c>
      <c r="G34" s="176"/>
      <c r="H34" s="137" t="s">
        <v>72</v>
      </c>
      <c r="I34" s="196" t="s">
        <v>63</v>
      </c>
      <c r="J34" s="183"/>
      <c r="K34" s="137" t="s">
        <v>83</v>
      </c>
      <c r="L34" s="137"/>
      <c r="M34" s="201" t="s">
        <v>135</v>
      </c>
      <c r="N34" s="137"/>
      <c r="O34" s="137" t="s">
        <v>233</v>
      </c>
      <c r="P34" s="192"/>
      <c r="Q34" s="194" t="s">
        <v>245</v>
      </c>
      <c r="R34" s="245"/>
      <c r="S34" s="241"/>
    </row>
    <row r="35" ht="49.5" customHeight="1"/>
    <row r="36" spans="12:19" ht="79.5" customHeight="1">
      <c r="L36" s="1" t="s">
        <v>0</v>
      </c>
      <c r="Q36" s="249">
        <v>42397</v>
      </c>
      <c r="R36" s="228"/>
      <c r="S36" s="229"/>
    </row>
  </sheetData>
  <sheetProtection/>
  <mergeCells count="37">
    <mergeCell ref="R3:R4"/>
    <mergeCell ref="S3:S4"/>
    <mergeCell ref="R27:R28"/>
    <mergeCell ref="S27:S28"/>
    <mergeCell ref="R17:R18"/>
    <mergeCell ref="S17:S18"/>
    <mergeCell ref="R13:R14"/>
    <mergeCell ref="S13:S14"/>
    <mergeCell ref="R7:R8"/>
    <mergeCell ref="S7:S8"/>
    <mergeCell ref="B1:S1"/>
    <mergeCell ref="S5:S6"/>
    <mergeCell ref="R15:R16"/>
    <mergeCell ref="S15:S16"/>
    <mergeCell ref="R5:R6"/>
    <mergeCell ref="B2:C2"/>
    <mergeCell ref="R9:R10"/>
    <mergeCell ref="S9:S10"/>
    <mergeCell ref="R11:R12"/>
    <mergeCell ref="S11:S12"/>
    <mergeCell ref="B33:B34"/>
    <mergeCell ref="R33:R34"/>
    <mergeCell ref="B31:B32"/>
    <mergeCell ref="Q36:S36"/>
    <mergeCell ref="S33:S34"/>
    <mergeCell ref="R31:R32"/>
    <mergeCell ref="S31:S32"/>
    <mergeCell ref="R29:R30"/>
    <mergeCell ref="S29:S30"/>
    <mergeCell ref="S19:S20"/>
    <mergeCell ref="R23:R24"/>
    <mergeCell ref="S23:S24"/>
    <mergeCell ref="R25:R26"/>
    <mergeCell ref="S25:S26"/>
    <mergeCell ref="R19:R20"/>
    <mergeCell ref="R21:R22"/>
    <mergeCell ref="S21:S22"/>
  </mergeCells>
  <printOptions horizontalCentered="1" verticalCentered="1"/>
  <pageMargins left="0" right="0" top="0" bottom="0" header="0.31496062992125984" footer="0.31496062992125984"/>
  <pageSetup fitToHeight="1" fitToWidth="1"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SŽDC,s.o.</cp:lastModifiedBy>
  <cp:lastPrinted>2015-10-02T14:17:40Z</cp:lastPrinted>
  <dcterms:created xsi:type="dcterms:W3CDTF">2012-10-18T12:17:48Z</dcterms:created>
  <dcterms:modified xsi:type="dcterms:W3CDTF">2016-01-28T10:04:24Z</dcterms:modified>
  <cp:category/>
  <cp:version/>
  <cp:contentType/>
  <cp:contentStatus/>
</cp:coreProperties>
</file>